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. 대전TP\1_운영지원실_20210301_\2026년 계약\05. 로봇 방위 산업센터\(제2026-076호) 로봇드론지원센터 시험동 신축 공사(소방) - 오현진\2. 전자입찰 추진\"/>
    </mc:Choice>
  </mc:AlternateContent>
  <xr:revisionPtr revIDLastSave="0" documentId="13_ncr:1_{5225584F-872B-47FE-B8DF-9F18184525DA}" xr6:coauthVersionLast="36" xr6:coauthVersionMax="47" xr10:uidLastSave="{00000000-0000-0000-0000-000000000000}"/>
  <bookViews>
    <workbookView xWindow="-120" yWindow="-120" windowWidth="29040" windowHeight="15720" xr2:uid="{0F43B6D2-632E-4D8E-8055-62D7711FB2C4}"/>
  </bookViews>
  <sheets>
    <sheet name="원가계산서" sheetId="12" r:id="rId1"/>
    <sheet name="공종별집계표" sheetId="11" r:id="rId2"/>
    <sheet name="공종별내역서" sheetId="10" r:id="rId3"/>
    <sheet name="공량설정" sheetId="5" state="hidden" r:id="rId4"/>
    <sheet name="공량산출근거서_일위대가" sheetId="4" state="hidden" r:id="rId5"/>
    <sheet name="공량설정_일위대가" sheetId="3" state="hidden" r:id="rId6"/>
    <sheet name=" 공사설정 " sheetId="2" state="hidden" r:id="rId7"/>
  </sheets>
  <externalReferences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</externalReferences>
  <definedNames>
    <definedName name="__JJ21">[1]중기일위대가!$J$25</definedName>
    <definedName name="__JK21">[1]중기일위대가!$K$25</definedName>
    <definedName name="__JN21">[1]중기일위대가!$I$25</definedName>
    <definedName name="_Fill" hidden="1">[2]날개벽수량표!#REF!</definedName>
    <definedName name="_JJ21">[1]중기일위대가!$J$25</definedName>
    <definedName name="_JK21">[1]중기일위대가!$K$25</definedName>
    <definedName name="_JN21">[1]중기일위대가!$I$25</definedName>
    <definedName name="_Key1" hidden="1">'[3]방송(체육관)'!#REF!</definedName>
    <definedName name="_Key2" hidden="1">'[3]방송(체육관)'!#REF!</definedName>
    <definedName name="_Order1" hidden="1">255</definedName>
    <definedName name="_Order2" hidden="1">255</definedName>
    <definedName name="_Regression_Int" hidden="1">1</definedName>
    <definedName name="_S_KEY2" hidden="1">#REF!</definedName>
    <definedName name="_Sort" hidden="1">'[3]방송(체육관)'!#REF!</definedName>
    <definedName name="\d">#REF!</definedName>
    <definedName name="\i">#REF!</definedName>
    <definedName name="AAA">BlankMacro1</definedName>
    <definedName name="B" hidden="1">{#N/A,#N/A,FALSE,"전력간선"}</definedName>
    <definedName name="bbb">BlankMacro1</definedName>
    <definedName name="ccc">BlankMacro1</definedName>
    <definedName name="D">BlankMacro1</definedName>
    <definedName name="DAN">#REF!</definedName>
    <definedName name="_xlnm.Database">[4]NEYOK!$B$3:$E$1007</definedName>
    <definedName name="dd">BlankMacro1</definedName>
    <definedName name="DDD">BlankMacro1</definedName>
    <definedName name="DDS">BlankMacro1</definedName>
    <definedName name="DDW">BlankMacro1</definedName>
    <definedName name="dhd">BlankMacro1</definedName>
    <definedName name="DKD">BlankMacro1</definedName>
    <definedName name="DKE">BlankMacro1</definedName>
    <definedName name="DKGK">BlankMacro1</definedName>
    <definedName name="drsg">#REF!</definedName>
    <definedName name="DS">BlankMacro1</definedName>
    <definedName name="DWS">BlankMacro1</definedName>
    <definedName name="E">BlankMacro1</definedName>
    <definedName name="edgh">#REF!</definedName>
    <definedName name="edtgh">#REF!</definedName>
    <definedName name="ee" hidden="1">{#N/A,#N/A,FALSE,"단가표지"}</definedName>
    <definedName name="EXE">BlankMacro1</definedName>
    <definedName name="f">#REF!</definedName>
    <definedName name="FFFF">BlankMacro1</definedName>
    <definedName name="fffff">#N/A</definedName>
    <definedName name="fffffff">BlankMacro1</definedName>
    <definedName name="FN" hidden="1">{#N/A,#N/A,FALSE,"전력간선"}</definedName>
    <definedName name="GAB">#REF!</definedName>
    <definedName name="gfaag">Dlog_Show</definedName>
    <definedName name="gff">BlankMacro1</definedName>
    <definedName name="gfg">[0]!uiy</definedName>
    <definedName name="GFH">[0]!FFF</definedName>
    <definedName name="gg">BlankMacro1</definedName>
    <definedName name="GGG">[0]!DGRT</definedName>
    <definedName name="ggh">[0]!jhg</definedName>
    <definedName name="GHG">#N/A</definedName>
    <definedName name="ghgfh">#N/A</definedName>
    <definedName name="GHHJHJ">BlankMacro1</definedName>
    <definedName name="GREE">[0]!vnb</definedName>
    <definedName name="GVHBG">#N/A</definedName>
    <definedName name="gvv">[0]!ㅁㄴㄹㅇㄹ</definedName>
    <definedName name="GYTR">#N/A</definedName>
    <definedName name="han_code">[5]!han_code</definedName>
    <definedName name="HBHG">#N/A</definedName>
    <definedName name="HCY">[0]!CDD</definedName>
    <definedName name="HGG">#N/A</definedName>
    <definedName name="hgju">BlankMacro1</definedName>
    <definedName name="HHG">[0]!NNC</definedName>
    <definedName name="hhhh">BlankMacro1</definedName>
    <definedName name="HHK">#N/A</definedName>
    <definedName name="hjk">#N/A</definedName>
    <definedName name="HTD">#N/A</definedName>
    <definedName name="HTML_Control" hidden="1">{"'단계별시설공사비'!$A$3:$K$51"}</definedName>
    <definedName name="hyh">[0]!ytjuy</definedName>
    <definedName name="ii">BlankMacro1</definedName>
    <definedName name="iik">[0]!ghgfh</definedName>
    <definedName name="jhg">#N/A</definedName>
    <definedName name="JJM">[0]!호서</definedName>
    <definedName name="JPG">#N/A</definedName>
    <definedName name="JUU">[0]!FGF</definedName>
    <definedName name="JUYGDF">[0]!SSX</definedName>
    <definedName name="juyjuy">#N/A</definedName>
    <definedName name="jyt">#N/A</definedName>
    <definedName name="jytr">#N/A</definedName>
    <definedName name="jyu">[0]!jhg</definedName>
    <definedName name="jyuj">[0]!yth</definedName>
    <definedName name="K">BlankMacro1</definedName>
    <definedName name="KGB">[0]!uiy</definedName>
    <definedName name="kiuk">[0]!jhg</definedName>
    <definedName name="KJH">#N/A</definedName>
    <definedName name="kjuj">[0]!tyj</definedName>
    <definedName name="KKB">[0]!SSR</definedName>
    <definedName name="kkk">BlankMacro1</definedName>
    <definedName name="kkkkkkk">BlankMacro1</definedName>
    <definedName name="kkl">[0]!tyj</definedName>
    <definedName name="lll">BlankMacro1</definedName>
    <definedName name="llllll">BlankMacro1</definedName>
    <definedName name="LLM">[0]!CCF</definedName>
    <definedName name="M1.더하기">#N/A</definedName>
    <definedName name="M1.빼기">#N/A</definedName>
    <definedName name="monitor">#REF!</definedName>
    <definedName name="ＮＥＹＯＫ">#REF!</definedName>
    <definedName name="NO.">#REF!</definedName>
    <definedName name="ooo" hidden="1">#REF!</definedName>
    <definedName name="ooooooo">BlankMacro1</definedName>
    <definedName name="poi">BlankMacro1</definedName>
    <definedName name="_xlnm.Print_Area" localSheetId="2">공종별내역서!$A$1:$M$123</definedName>
    <definedName name="_xlnm.Print_Area" localSheetId="1">공종별집계표!$A$1:$M$27</definedName>
    <definedName name="_xlnm.Print_Area">'[6]빌딩 안내'!#REF!</definedName>
    <definedName name="PRINT_AREA_MI">'[6]빌딩 안내'!#REF!</definedName>
    <definedName name="print_titil">#REF!</definedName>
    <definedName name="_xlnm.Print_Titles" localSheetId="4">공량산출근거서_일위대가!$1:$3</definedName>
    <definedName name="_xlnm.Print_Titles" localSheetId="2">공종별내역서!$1:$3</definedName>
    <definedName name="_xlnm.Print_Titles" localSheetId="1">공종별집계표!$1:$4</definedName>
    <definedName name="_xlnm.Print_Titles" localSheetId="0">원가계산서!$1:$3</definedName>
    <definedName name="_xlnm.Print_Titles">#REF!</definedName>
    <definedName name="PRINTTITLES">#REF!</definedName>
    <definedName name="Q">BlankMacro1</definedName>
    <definedName name="qas">[0]!ㅁㄴㄹㅇㄹ</definedName>
    <definedName name="qdr">[0]!REEG</definedName>
    <definedName name="QQA">#N/A</definedName>
    <definedName name="QQQ">[0]!CVDSD</definedName>
    <definedName name="qqqq">Dlog_Show</definedName>
    <definedName name="qw" hidden="1">{#N/A,#N/A,FALSE,"단가표지"}</definedName>
    <definedName name="_xlnm.Recorder">#REF!</definedName>
    <definedName name="RGY">BlankMacro1</definedName>
    <definedName name="rrr">BlankMacro1</definedName>
    <definedName name="rtr">BlankMacro1</definedName>
    <definedName name="rty">BlankMacro1</definedName>
    <definedName name="RTYUI">BlankMacro1</definedName>
    <definedName name="rtyuu">BlankMacro1</definedName>
    <definedName name="S">BlankMacro1</definedName>
    <definedName name="SAN">#REF!</definedName>
    <definedName name="sss" hidden="1">{#N/A,#N/A,FALSE,"전력간선"}</definedName>
    <definedName name="SSSS" hidden="1">{#N/A,#N/A,FALSE,"전력간선"}</definedName>
    <definedName name="T">BlankMacro1</definedName>
    <definedName name="TITLES_PRINT">#REF!</definedName>
    <definedName name="TREE">BlankMacro1</definedName>
    <definedName name="tt" hidden="1">{#N/A,#N/A,FALSE,"단가표지"}</definedName>
    <definedName name="TTTTTTTTTTY">BlankMacro1</definedName>
    <definedName name="tyu">BlankMacro1</definedName>
    <definedName name="TYUI">BlankMacro1</definedName>
    <definedName name="tyuio">BlankMacro1</definedName>
    <definedName name="UL">#REF!</definedName>
    <definedName name="uuu">BlankMacro1</definedName>
    <definedName name="V">BlankMacro1</definedName>
    <definedName name="vvv">BlankMacro1</definedName>
    <definedName name="W">BlankMacro1</definedName>
    <definedName name="wm.조골재1" hidden="1">{#N/A,#N/A,FALSE,"조골재"}</definedName>
    <definedName name="WON">#REF!</definedName>
    <definedName name="wrn.2번." hidden="1">{#N/A,#N/A,FALSE,"2~8번"}</definedName>
    <definedName name="wrn.abc." hidden="1">{#N/A,#N/A,TRUE,"천상그린44PY"}</definedName>
    <definedName name="wrn.test1." hidden="1">{#N/A,#N/A,FALSE,"명세표"}</definedName>
    <definedName name="wrn.골재소요량." hidden="1">{#N/A,#N/A,FALSE,"골재소요량";#N/A,#N/A,FALSE,"골재소요량"}</definedName>
    <definedName name="wrn.교육청." hidden="1">{#N/A,#N/A,FALSE,"전력간선"}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속도." hidden="1">{#N/A,#N/A,FALSE,"속도"}</definedName>
    <definedName name="wrn.운반시간." hidden="1">{#N/A,#N/A,FALSE,"운반시간"}</definedName>
    <definedName name="wrn.이정표." hidden="1">{#N/A,#N/A,FALSE,"이정표"}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지목차." hidden="1">{#N/A,#N/A,FALSE,"표지목차"}</definedName>
    <definedName name="wrn.혼합골재." hidden="1">{#N/A,#N/A,FALSE,"혼합골재"}</definedName>
    <definedName name="X">BlankMacro1</definedName>
    <definedName name="xxx">BlankMacro1</definedName>
    <definedName name="XXXX" hidden="1">{#N/A,#N/A,FALSE,"전력간선"}</definedName>
    <definedName name="Y">BlankMacro1</definedName>
    <definedName name="ytrre">BlankMacro1</definedName>
    <definedName name="yyy">BlankMacro1</definedName>
    <definedName name="Z">BlankMacro1</definedName>
    <definedName name="zzz">BlankMacro1</definedName>
    <definedName name="ㄱㄷㄷ">BlankMacro1</definedName>
    <definedName name="ㄱ쇼ㅕㅑ">BlankMacro1</definedName>
    <definedName name="가">BlankMacro1</definedName>
    <definedName name="가가">BlankMacro1</definedName>
    <definedName name="가나다" hidden="1">#REF!</definedName>
    <definedName name="간선">[7]Sheet2!$A$1:$A$621</definedName>
    <definedName name="간선변경">BlankMacro1</definedName>
    <definedName name="간접노무비">#REF!</definedName>
    <definedName name="갑">#REF!</definedName>
    <definedName name="강강">#REF!</definedName>
    <definedName name="건축원가" hidden="1">[8]전기!$B$4:$B$163</definedName>
    <definedName name="공급가액">#REF!</definedName>
    <definedName name="공사비">#REF!</definedName>
    <definedName name="관급자재대">#N/A</definedName>
    <definedName name="관급자재비">#REF!</definedName>
    <definedName name="관급집계">BlankMacro1</definedName>
    <definedName name="교부승인">BlankMacro1</definedName>
    <definedName name="그래픽">#REF!</definedName>
    <definedName name="기타경비">#REF!</definedName>
    <definedName name="ㄳㄷㄷ">BlankMacro1</definedName>
    <definedName name="ㄴ" hidden="1">{#N/A,#N/A,FALSE,"전력간선"}</definedName>
    <definedName name="나">BlankMacro1</definedName>
    <definedName name="나나">BlankMacro1</definedName>
    <definedName name="남덕">BlankMacro1</definedName>
    <definedName name="남산내역">BlankMacro1</definedName>
    <definedName name="내1" hidden="1">{#N/A,#N/A,FALSE,"전력간선"}</definedName>
    <definedName name="내역">BlankMacro1</definedName>
    <definedName name="내역샘플">BlankMacro1</definedName>
    <definedName name="내역서">BlankMacro1</definedName>
    <definedName name="내역서다">BlankMacro1</definedName>
    <definedName name="니니니" hidden="1">{#N/A,#N/A,FALSE,"전력간선"}</definedName>
    <definedName name="ㄷㄷㄷㄷㄷ" hidden="1">{#N/A,#N/A,FALSE,"전력간선"}</definedName>
    <definedName name="다">BlankMacro1</definedName>
    <definedName name="단_가">#REF!</definedName>
    <definedName name="단_가2">#REF!</definedName>
    <definedName name="단_가3">#REF!</definedName>
    <definedName name="단_가4">#REF!</definedName>
    <definedName name="단_가5">#REF!</definedName>
    <definedName name="단_가6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위공량1">#REF!</definedName>
    <definedName name="단위공량10">#REF!</definedName>
    <definedName name="단위공량11">#REF!</definedName>
    <definedName name="단위공량12">#REF!</definedName>
    <definedName name="단위공량13">#REF!</definedName>
    <definedName name="단위공량14">#REF!</definedName>
    <definedName name="단위공량15">#REF!</definedName>
    <definedName name="단위공량16">#REF!</definedName>
    <definedName name="단위공량17">#REF!</definedName>
    <definedName name="단위공량2">#REF!</definedName>
    <definedName name="단위공량3">#REF!</definedName>
    <definedName name="단위공량4">#REF!</definedName>
    <definedName name="단위공량5">#REF!</definedName>
    <definedName name="단위공량6">#REF!</definedName>
    <definedName name="단위공량7">#REF!</definedName>
    <definedName name="단위공량8">#REF!</definedName>
    <definedName name="단위공량9">#REF!</definedName>
    <definedName name="대관">BlankMacro1</definedName>
    <definedName name="도급공사">#REF!</definedName>
    <definedName name="도급예산액">#REF!</definedName>
    <definedName name="도급예상액">#REF!</definedName>
    <definedName name="ㄹㄹㄹ" hidden="1">#REF!</definedName>
    <definedName name="ㄹㅇㄷㄱ">BlankMacro1</definedName>
    <definedName name="라">BlankMacro1</definedName>
    <definedName name="라라">BlankMacro1</definedName>
    <definedName name="라랄">BlankMacro1</definedName>
    <definedName name="래" hidden="1">{#N/A,#N/A,FALSE,"전력간선"}</definedName>
    <definedName name="레" hidden="1">{#N/A,#N/A,FALSE,"전력간선"}</definedName>
    <definedName name="로로">BlankMacro1</definedName>
    <definedName name="료" hidden="1">{#N/A,#N/A,FALSE,"전력간선"}</definedName>
    <definedName name="루" hidden="1">{#N/A,#N/A,FALSE,"전력간선"}</definedName>
    <definedName name="류" hidden="1">{#N/A,#N/A,FALSE,"전력간선"}</definedName>
    <definedName name="류인숙">[9]공량산출서!#REF!</definedName>
    <definedName name="류인숙1">[10]!han_code</definedName>
    <definedName name="리" hidden="1">{#N/A,#N/A,FALSE,"전력간선"}</definedName>
    <definedName name="ㄺㄱ">BlankMacro1</definedName>
    <definedName name="ㄺㄷㅇ">BlankMacro1</definedName>
    <definedName name="ㅀㄳ">BlankMacro1</definedName>
    <definedName name="ㅁ">#N/A</definedName>
    <definedName name="ㅁ1">#REF!</definedName>
    <definedName name="ㅁ219">#REF!</definedName>
    <definedName name="ㅁㄴㅇㄻㄴㅇㄻㄴㄹ" hidden="1">{#N/A,#N/A,FALSE,"명세표"}</definedName>
    <definedName name="ㅁㅁ">#N/A</definedName>
    <definedName name="ㅁㅁㅁ">[11]을지!$1:$2</definedName>
    <definedName name="ㅁㅁㅁㅁㅁ">#N/A</definedName>
    <definedName name="마">BlankMacro1</definedName>
    <definedName name="말">BlankMacro1</definedName>
    <definedName name="ㅂㅁㅌㅊ">BlankMacro1</definedName>
    <definedName name="ㅂㅂㅂㅂ">BlankMacro1</definedName>
    <definedName name="바">BlankMacro1</definedName>
    <definedName name="방송">BlankMacro1</definedName>
    <definedName name="배관">[7]Sheet2!$C$1:$C$150</definedName>
    <definedName name="부가가치세">#REF!</definedName>
    <definedName name="분전반">BlankMacro1</definedName>
    <definedName name="ㅅ교">BlankMacro1</definedName>
    <definedName name="ㅅㅅㅅㅅㅅㅅ" hidden="1">{#N/A,#N/A,FALSE,"전력간선"}</definedName>
    <definedName name="ㅅㅅㅅㅅㅅㅅㅅㅅㅅㅅㅅㅅㅅㅅㅅㅅㅅㅅㅅㅅ">BlankMacro1</definedName>
    <definedName name="ㅅ효">BlankMacro1</definedName>
    <definedName name="사">BlankMacro1</definedName>
    <definedName name="사간선">'[12]물량산출근거(전소)'!$C$100:$C$122</definedName>
    <definedName name="사간선값">'[12]물량산출근거(전소)'!$L$100:$L$122</definedName>
    <definedName name="사배관">'[12]물량산출근거(전소)'!$G$100:$G$122</definedName>
    <definedName name="사배관값">'[12]물량산출근거(전소)'!$K$100:$K$122</definedName>
    <definedName name="사접지">'[12]물량산출근거(전소)'!$E$100:$E$146</definedName>
    <definedName name="사접지값">'[12]물량산출근거(전소)'!$M$100:$M$122</definedName>
    <definedName name="산재보험료">#REF!</definedName>
    <definedName name="산표">#REF!</definedName>
    <definedName name="삼간선">'[12]물량산출근거(전소)'!$C$76:$C$98</definedName>
    <definedName name="삼간선값">'[12]물량산출근거(전소)'!$L$76:$L$98</definedName>
    <definedName name="삼배관">'[12]물량산출근거(전소)'!$G$76:$G$98</definedName>
    <definedName name="삼배관값">'[12]물량산출근거(전소)'!$K$76:$K$98</definedName>
    <definedName name="삼접지">'[12]물량산출근거(전소)'!$E$76:$E$98</definedName>
    <definedName name="삼접지값">'[12]물량산출근거(전소)'!$M$76:$M$98</definedName>
    <definedName name="서호">BlankMacro1</definedName>
    <definedName name="설계내역서">BlankMacro1</definedName>
    <definedName name="소방공량산출서">BlankMacro1</definedName>
    <definedName name="소방내역">BlankMacro1</definedName>
    <definedName name="소방내역서">BlankMacro1</definedName>
    <definedName name="쇼ㅕ">BlankMacro1</definedName>
    <definedName name="쇼ㅕㅑ">BlankMacro1</definedName>
    <definedName name="쇼ㅕㅑㅔ">BlankMacro1</definedName>
    <definedName name="순공사비">#REF!</definedName>
    <definedName name="순공사원가">#REF!</definedName>
    <definedName name="ㅇ227">#REF!</definedName>
    <definedName name="ㅇㄹㄹ" hidden="1">#REF!</definedName>
    <definedName name="ㅇㅇ">BlankMacro1</definedName>
    <definedName name="ㅇㅇㅇㅇ">BlankMacro1</definedName>
    <definedName name="아">BlankMacro1</definedName>
    <definedName name="아늘믿">BlankMacro1</definedName>
    <definedName name="아니">BlankMacro1</definedName>
    <definedName name="아다">BlankMacro1</definedName>
    <definedName name="아디">BlankMacro1</definedName>
    <definedName name="아서">BlankMacro1</definedName>
    <definedName name="아아">BlankMacro1</definedName>
    <definedName name="안전관리비">#REF!</definedName>
    <definedName name="약">#REF!</definedName>
    <definedName name="어">BlankMacro1</definedName>
    <definedName name="오간선">'[12]물량산출근거(전소)'!$C$124:$C$146</definedName>
    <definedName name="오간선값">'[12]물량산출근거(전소)'!$L$124:$L$146</definedName>
    <definedName name="오배관">'[12]물량산출근거(전소)'!$G$124:$G$146</definedName>
    <definedName name="오배관값">'[12]물량산출근거(전소)'!$K$124:$K$146</definedName>
    <definedName name="오배수" hidden="1">{#N/A,#N/A,TRUE,"천상그린44PY"}</definedName>
    <definedName name="오배수입상" hidden="1">{#N/A,#N/A,TRUE,"천상그린44PY"}</definedName>
    <definedName name="오접지">'[12]물량산출근거(전소)'!$E$124:$E$146</definedName>
    <definedName name="오접지값">'[12]물량산출근거(전소)'!$M$124:$M$146</definedName>
    <definedName name="외주의뢰1" hidden="1">#REF!</definedName>
    <definedName name="원">#REF!</definedName>
    <definedName name="원가">BlankMacro1</definedName>
    <definedName name="원가1">BlankMacro1</definedName>
    <definedName name="원가3">BlankMacro1</definedName>
    <definedName name="이간선">'[12]물량산출근거(전소)'!$C$44:$C$74</definedName>
    <definedName name="이간선값">'[12]물량산출근거(전소)'!$L$44:$L$74</definedName>
    <definedName name="이름표" hidden="1">{#N/A,#N/A,FALSE,"단가표지"}</definedName>
    <definedName name="이릉" hidden="1">#REF!</definedName>
    <definedName name="이배관">'[12]물량산출근거(전소)'!$G$44:$G$74</definedName>
    <definedName name="이배관값">'[12]물량산출근거(전소)'!$K$44:$K$74</definedName>
    <definedName name="이윤">#REF!</definedName>
    <definedName name="이잉" hidden="1">{#N/A,#N/A,FALSE,"전력간선"}</definedName>
    <definedName name="이접지">'[12]물량산출근거(전소)'!$E$44:$E$74</definedName>
    <definedName name="이접지값">'[12]물량산출근거(전소)'!$M$44:$M$74</definedName>
    <definedName name="이종훈" hidden="1">[8]전기!$A$4:$A$163</definedName>
    <definedName name="인상익">BlankMacro1</definedName>
    <definedName name="일" hidden="1">#REF!</definedName>
    <definedName name="일간선">'[12]물량산출근거(전소)'!$C$4:$C$42</definedName>
    <definedName name="일간선값">'[12]물량산출근거(전소)'!$L$4:$L$42</definedName>
    <definedName name="일반관리비">#REF!</definedName>
    <definedName name="일배관">'[12]물량산출근거(전소)'!$G$4:$G$42</definedName>
    <definedName name="일배관값">'[12]물량산출근거(전소)'!$K$4:$K$42</definedName>
    <definedName name="일위">BlankMacro1</definedName>
    <definedName name="일위대가목록">BlankMacro1</definedName>
    <definedName name="일위목록">BlankMacro1</definedName>
    <definedName name="일위샘플">BlankMacro1</definedName>
    <definedName name="일접지">'[12]물량산출근거(전소)'!$E$4:$E$42</definedName>
    <definedName name="일접지값">'[12]물량산출근거(전소)'!$M$4:$M$42</definedName>
    <definedName name="ㅈ" hidden="1">{#N/A,#N/A,FALSE,"전력간선"}</definedName>
    <definedName name="ㅈㅈ" hidden="1">{#N/A,#N/A,FALSE,"전력간선"}</definedName>
    <definedName name="ㅈㅈㅈㅈㅈㅈㅈㅈㅈㅈㅂ">BlankMacro1</definedName>
    <definedName name="자">BlankMacro1</definedName>
    <definedName name="자동제어1차공량산출">BlankMacro1</definedName>
    <definedName name="재료비">#REF!</definedName>
    <definedName name="저기">BlankMacro1</definedName>
    <definedName name="전기내역">BlankMacro1</definedName>
    <definedName name="전기내역1">BlankMacro1</definedName>
    <definedName name="전기변경1">BlankMacro1</definedName>
    <definedName name="전기변경3">BlankMacro1</definedName>
    <definedName name="전력간선">BlankMacro1</definedName>
    <definedName name="접지">[7]Sheet2!$B$1:$B$33</definedName>
    <definedName name="조차장" hidden="1">{#N/A,#N/A,FALSE,"명세표"}</definedName>
    <definedName name="지원">BlankMacro1</definedName>
    <definedName name="지원앱">BlankMacro1</definedName>
    <definedName name="직접경비">#REF!</definedName>
    <definedName name="직접노무비">#REF!</definedName>
    <definedName name="집">#N/A</definedName>
    <definedName name="집계" hidden="1">{#N/A,#N/A,FALSE,"명세표"}</definedName>
    <definedName name="집계서">BlankMacro1</definedName>
    <definedName name="집계표">BlankMacro1</definedName>
    <definedName name="집계표2">#N/A</definedName>
    <definedName name="차">BlankMacro1</definedName>
    <definedName name="총_원_가">[13]손익분석!#REF!</definedName>
    <definedName name="총집계">BlankMacro1</definedName>
    <definedName name="칠간선">'[14]물량산출근거(전소)'!#REF!</definedName>
    <definedName name="칠간선값">'[14]물량산출근거(전소)'!#REF!</definedName>
    <definedName name="칠배관">'[14]물량산출근거(전소)'!#REF!</definedName>
    <definedName name="칠배관값">'[14]물량산출근거(전소)'!#REF!</definedName>
    <definedName name="칠접지">'[14]물량산출근거(전소)'!#REF!</definedName>
    <definedName name="칠접지값">'[14]물량산출근거(전소)'!#REF!</definedName>
    <definedName name="ㅋ" hidden="1">{#N/A,#N/A,FALSE,"전력간선"}</definedName>
    <definedName name="ㅋㅋ">BlankMacro1</definedName>
    <definedName name="ㅋㅋㅋ" hidden="1">{#N/A,#N/A,FALSE,"단가표지"}</definedName>
    <definedName name="ㅋㅋㅋㅋㅋ" hidden="1">{#N/A,#N/A,FALSE,"전력간선"}</definedName>
    <definedName name="ㅌㅌㅌㅌ" hidden="1">{#N/A,#N/A,FALSE,"전력간선"}</definedName>
    <definedName name="템플리트모듈1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토목설계" hidden="1">{#N/A,#N/A,FALSE,"골재소요량";#N/A,#N/A,FALSE,"골재소요량"}</definedName>
    <definedName name="통신">BlankMacro1</definedName>
    <definedName name="통신일위대가">BlankMacro1</definedName>
    <definedName name="통신집계">BlankMacro1</definedName>
    <definedName name="폐기물집계표">#N/A</definedName>
    <definedName name="표지" hidden="1">#REF!</definedName>
    <definedName name="품위내역서">BlankMacro1</definedName>
    <definedName name="ㅎㄹㄹ">BlankMacro1</definedName>
    <definedName name="ㅎㄹㅇ">BlankMacro1</definedName>
    <definedName name="ㅎㅎㅎㅎ">BlankMacro1</definedName>
    <definedName name="ㅎㅎㅎㅎㅎ" hidden="1">{#N/A,#N/A,FALSE,"전력간선"}</definedName>
    <definedName name="하나">BlankMacro1</definedName>
    <definedName name="하나2">BlankMacro1</definedName>
    <definedName name="하하하" hidden="1">{#N/A,#N/A,FALSE,"단가표지"}</definedName>
    <definedName name="하히">BlankMacro1</definedName>
    <definedName name="한전수탁비">#REF!</definedName>
    <definedName name="호라">BlankMacro1</definedName>
    <definedName name="호아">BlankMacro1</definedName>
    <definedName name="호하">BlankMacro1</definedName>
    <definedName name="호호">BlankMacro1</definedName>
    <definedName name="효" hidden="1">{#N/A,#N/A,FALSE,"전력간선"}</definedName>
    <definedName name="후" hidden="1">{#N/A,#N/A,FALSE,"전력간선"}</definedName>
    <definedName name="ㅏ">BlankMacro1</definedName>
    <definedName name="ㅏㅏ">BlankMacro1</definedName>
    <definedName name="ㅏㅏㅏㅏㅏ" hidden="1">{#N/A,#N/A,FALSE,"전력간선"}</definedName>
    <definedName name="ㅑㅑㅑ">BlankMacro1</definedName>
    <definedName name="ㅓㅗㅛ">BlankMacro1</definedName>
    <definedName name="ㅔ" hidden="1">{#N/A,#N/A,FALSE,"전력간선"}</definedName>
    <definedName name="ㅔㅐㅑㅕ">BlankMacro1</definedName>
    <definedName name="ㅕ168">#REF!</definedName>
    <definedName name="ㅕㅕㅕㅕㅕㅕㅕㅕㅕㅕㅕㅕㅕㅕㅛ">BlankMacro1</definedName>
    <definedName name="ㅗㅗㅗㅗㅗ" hidden="1">{#N/A,#N/A,FALSE,"전력간선"}</definedName>
    <definedName name="ㅗㅛㄱ">BlankMacro1</definedName>
    <definedName name="ㅛㅅㄱ">BlankMacro1</definedName>
    <definedName name="ㅛㅕㅑ">BlankMacro1</definedName>
    <definedName name="ㅛㅛㅕㅕㅛㅕㅅ">BlankMacro1</definedName>
    <definedName name="ㅛㅛㅛㅛㅛ">BlankMacro1</definedName>
    <definedName name="ㅜㅜ">BlankMacro1</definedName>
    <definedName name="ㅠ61">#REF!</definedName>
    <definedName name="ㅣㅑㅑ" hidden="1">{#N/A,#N/A,FALSE,"단가표지"}</definedName>
    <definedName name="ㅣㅣㅣㅣ">BlankMacro1</definedName>
    <definedName name="ㅣㅣㅣㅣㅣ" hidden="1">{#N/A,#N/A,FALSE,"전력간선"}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3" i="12" l="1"/>
  <c r="G11" i="11" l="1"/>
  <c r="H11" i="11" s="1"/>
  <c r="D87" i="10"/>
  <c r="D35" i="10"/>
  <c r="I11" i="11"/>
  <c r="J11" i="11" s="1"/>
  <c r="I10" i="11" l="1"/>
  <c r="J10" i="11" s="1"/>
  <c r="D62" i="10"/>
  <c r="D17" i="10"/>
  <c r="G10" i="11"/>
  <c r="H10" i="11" s="1"/>
  <c r="I8" i="11"/>
  <c r="J8" i="11" s="1"/>
  <c r="G8" i="11"/>
  <c r="H8" i="11" s="1"/>
  <c r="E11" i="11" l="1"/>
  <c r="F11" i="11" s="1"/>
  <c r="L11" i="11" s="1"/>
  <c r="I7" i="11"/>
  <c r="J7" i="11" s="1"/>
  <c r="I9" i="11"/>
  <c r="J9" i="11" s="1"/>
  <c r="K11" i="11"/>
  <c r="I6" i="11" l="1"/>
  <c r="J6" i="11" s="1"/>
  <c r="I5" i="11" s="1"/>
  <c r="J5" i="11" s="1"/>
  <c r="J27" i="11" s="1"/>
  <c r="G9" i="11"/>
  <c r="H9" i="11" s="1"/>
  <c r="G7" i="11"/>
  <c r="H7" i="11" s="1"/>
  <c r="G6" i="11" s="1"/>
  <c r="H6" i="11" s="1"/>
  <c r="G5" i="11" s="1"/>
  <c r="H5" i="11" s="1"/>
  <c r="H27" i="11" s="1"/>
  <c r="E8" i="11" l="1"/>
  <c r="E8" i="12"/>
  <c r="E10" i="11" l="1"/>
  <c r="E14" i="12"/>
  <c r="E12" i="12" s="1"/>
  <c r="E9" i="12"/>
  <c r="E10" i="12" s="1"/>
  <c r="E15" i="12"/>
  <c r="F8" i="11"/>
  <c r="L8" i="11" s="1"/>
  <c r="K8" i="11"/>
  <c r="E9" i="11"/>
  <c r="K9" i="11" l="1"/>
  <c r="F9" i="11"/>
  <c r="L9" i="11" s="1"/>
  <c r="E7" i="11"/>
  <c r="F10" i="11"/>
  <c r="L10" i="11" s="1"/>
  <c r="K10" i="11"/>
  <c r="E18" i="12"/>
  <c r="E19" i="12"/>
  <c r="E11" i="12"/>
  <c r="E13" i="12"/>
  <c r="K7" i="11" l="1"/>
  <c r="F7" i="11"/>
  <c r="E6" i="11" l="1"/>
  <c r="L7" i="11"/>
  <c r="F6" i="11" l="1"/>
  <c r="K6" i="11"/>
  <c r="E5" i="11" l="1"/>
  <c r="L6" i="11"/>
  <c r="K5" i="11" l="1"/>
  <c r="F5" i="11"/>
  <c r="L5" i="11" l="1"/>
  <c r="L27" i="11" s="1"/>
  <c r="E4" i="12"/>
  <c r="E7" i="12" s="1"/>
  <c r="F27" i="11"/>
  <c r="E16" i="12" l="1"/>
  <c r="E17" i="12"/>
  <c r="E20" i="12" l="1"/>
  <c r="E21" i="12" s="1"/>
  <c r="E22" i="12" s="1"/>
  <c r="E24" i="12" l="1"/>
  <c r="E25" i="12" s="1"/>
  <c r="E26" i="12" s="1"/>
  <c r="E27" i="12" l="1"/>
  <c r="F2" i="12" s="1"/>
</calcChain>
</file>

<file path=xl/sharedStrings.xml><?xml version="1.0" encoding="utf-8"?>
<sst xmlns="http://schemas.openxmlformats.org/spreadsheetml/2006/main" count="1136" uniqueCount="353">
  <si>
    <t>공 종 별 집 계 표</t>
  </si>
  <si>
    <t>[ 대전로봇드론지원센터 시험동 신축소방공사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</si>
  <si>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</si>
  <si>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</si>
  <si>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</si>
  <si>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</si>
  <si>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</si>
  <si>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</si>
  <si>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</si>
  <si>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</si>
  <si>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</si>
  <si>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</si>
  <si>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</si>
  <si>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</si>
  <si>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</si>
  <si>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</si>
  <si>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</si>
  <si>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</si>
  <si>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</si>
  <si>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</si>
  <si>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</si>
  <si>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</si>
  <si>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</si>
  <si>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</si>
  <si>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</si>
  <si>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</si>
  <si>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</si>
  <si>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</si>
  <si>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</si>
  <si>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</si>
  <si>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</si>
  <si>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</si>
  <si>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</si>
  <si>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</si>
  <si>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</si>
  <si>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</si>
  <si>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</si>
  <si>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</si>
  <si>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</si>
  <si>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</si>
  <si>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</si>
  <si>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</si>
  <si>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</si>
  <si>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</si>
  <si>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</si>
  <si>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</si>
  <si>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</si>
  <si>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</si>
  <si>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</si>
  <si>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</si>
  <si>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</si>
  <si>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대전로봇드론지원센터 시험동 신축소방공사</t>
  </si>
  <si>
    <t/>
  </si>
  <si>
    <t>01</t>
  </si>
  <si>
    <t>전기소방공사</t>
  </si>
  <si>
    <t>0101</t>
  </si>
  <si>
    <t>소방간선설비공사</t>
  </si>
  <si>
    <t>010101</t>
  </si>
  <si>
    <t>저독성난연케이블</t>
  </si>
  <si>
    <t>HFIX, 1.78㎜</t>
  </si>
  <si>
    <t>M</t>
  </si>
  <si>
    <t>5C8B768CEE946E6152C589D566171845F4AEC5</t>
  </si>
  <si>
    <t>F</t>
  </si>
  <si>
    <t>T</t>
  </si>
  <si>
    <t>0101015C8B768CEE946E6152C589D566171845F4AEC5</t>
  </si>
  <si>
    <t>풀박스</t>
  </si>
  <si>
    <t>풀박스, 100*100*50mm</t>
  </si>
  <si>
    <t>개</t>
  </si>
  <si>
    <t>5C9516BE41F48DF15C6C590431DAF39664B695</t>
  </si>
  <si>
    <t>0101015C9516BE41F48DF15C6C590431DAF39664B695</t>
  </si>
  <si>
    <t>합성수지제가요전선관</t>
  </si>
  <si>
    <t>합성수지제가요전선관, HL-PF28, Hi-lex-pf, 난연성, 28mm</t>
  </si>
  <si>
    <t>5C9516BE40D43E7153B699421FF71E2575C2D5</t>
  </si>
  <si>
    <t>0101015C9516BE40D43E7153B699421FF71E2575C2D5</t>
  </si>
  <si>
    <t>화재수신기</t>
  </si>
  <si>
    <t>화재수신기, P형 1급, 10회로/벽부</t>
  </si>
  <si>
    <t>대</t>
  </si>
  <si>
    <t>5CEDF66BAC64E1215A3139F4FDE13F60554BA7</t>
  </si>
  <si>
    <t>0101015CEDF66BAC64E1215A3139F4FDE13F60554BA7</t>
  </si>
  <si>
    <t>배관용 구멍뚫기(손파기)-Con,c</t>
  </si>
  <si>
    <t>두께 15cm 이하 ∮75mm</t>
  </si>
  <si>
    <t>개소</t>
  </si>
  <si>
    <t>호표 1</t>
  </si>
  <si>
    <t>5BF216F3AC341CA15F69499E884EA2</t>
  </si>
  <si>
    <t>0101015BF216F3AC341CA15F69499E884EA2</t>
  </si>
  <si>
    <t>분전반</t>
  </si>
  <si>
    <t>배전함, 시각경보기전원반, 3A</t>
  </si>
  <si>
    <t>5C9516BE41F48DD1518AD965F628945D989A7F</t>
  </si>
  <si>
    <t>0101015C9516BE41F48DD1518AD965F628945D989A7F</t>
  </si>
  <si>
    <t>합성수지제가요전선관, HL-PF16, Hi-lex-pf, 난연성, 22mm</t>
  </si>
  <si>
    <t>5C9516BE40D43E7153B699421FF71E2575C3F5</t>
  </si>
  <si>
    <t>0101015C9516BE40D43E7153B699421FF71E2575C3F5</t>
  </si>
  <si>
    <t>전선관부속품비</t>
  </si>
  <si>
    <t>CD 관의 40%</t>
  </si>
  <si>
    <t>식</t>
  </si>
  <si>
    <t>5AA276750974BE6150F17915C444001</t>
  </si>
  <si>
    <t>0101015AA276750974BE6150F17915C446003</t>
  </si>
  <si>
    <t>강제전선관</t>
  </si>
  <si>
    <t>강제전선관, 후강전선관, 아연도, 22mm</t>
  </si>
  <si>
    <t>5C9516BE40D43E7153B699421FF71E2464D37A</t>
  </si>
  <si>
    <t>0101015C9516BE40D43E7153B699421FF71E2464D37A</t>
  </si>
  <si>
    <t>전선관의 15%</t>
  </si>
  <si>
    <t>5AA276750974BE6150F17915C447002</t>
  </si>
  <si>
    <t>0101015AA276750974BE6150F17915C441004</t>
  </si>
  <si>
    <t>잡재료비</t>
  </si>
  <si>
    <t>배관배선의 2%</t>
  </si>
  <si>
    <t>5AA276750974BE6150F17915C446003</t>
  </si>
  <si>
    <t>0101015AA276750974BE6150F17915C444001</t>
  </si>
  <si>
    <t>화재경보장치</t>
  </si>
  <si>
    <t>수동발신기SET(경종,표시 등,발신기함)</t>
  </si>
  <si>
    <t>5CEDF66BA264AC5158DA1912BC8A04E5CEE46C</t>
  </si>
  <si>
    <t>0101015CEDF66BA264AC5158DA1912BC8A04E5CEE46C</t>
  </si>
  <si>
    <t>내선전공</t>
  </si>
  <si>
    <t>일반공사 직종</t>
  </si>
  <si>
    <t>인</t>
  </si>
  <si>
    <t>5B678677F4045C815F4F391599CA4C94F9E7F6</t>
  </si>
  <si>
    <t>0101015B678677F4045C815F4F391599CA4C94F9E7F6</t>
  </si>
  <si>
    <t>공구손료</t>
  </si>
  <si>
    <t>인력품의 3%</t>
  </si>
  <si>
    <t>5AA276750974BE6150F17915C441004</t>
  </si>
  <si>
    <t>0101015AA276750974BE6150F17915C447002</t>
  </si>
  <si>
    <t>[ 합           계 ]</t>
  </si>
  <si>
    <t>TOTAL</t>
  </si>
  <si>
    <t>자동화재탐지설비공사</t>
  </si>
  <si>
    <t>010102</t>
  </si>
  <si>
    <t>HFIX, 1.38㎜</t>
  </si>
  <si>
    <t>5C8B768CEE946E6152C589D566171845F4AEC4</t>
  </si>
  <si>
    <t>0101025C8B768CEE946E6152C589D566171845F4AEC4</t>
  </si>
  <si>
    <t>강제전선관, 후강전선관, 아연도, 16mm</t>
  </si>
  <si>
    <t>5C9516BE40D43E7153B699421FF71E2464D37B</t>
  </si>
  <si>
    <t>0101025C9516BE40D43E7153B699421FF71E2464D37B</t>
  </si>
  <si>
    <t>0101025AA276750974BE6150F17915C446003</t>
  </si>
  <si>
    <t>0101025AA276750974BE6150F17915C444001</t>
  </si>
  <si>
    <t>차동식감지기</t>
  </si>
  <si>
    <t>연기감지기, 열감지기, 차동식스포트형</t>
  </si>
  <si>
    <t>5CEDF66BA264AC5158DA5989E98C7AB99A1C38</t>
  </si>
  <si>
    <t>0101025CEDF66BA264AC5158DA5989E98C7AB99A1C38</t>
  </si>
  <si>
    <t>연기감지기</t>
  </si>
  <si>
    <t>연기감지기, 광전식 2종-비축적</t>
  </si>
  <si>
    <t>5CEDF66BA264AC5158DA5989E98C7AB99A1F8D</t>
  </si>
  <si>
    <t>0101025CEDF66BA264AC5158DA5989E98C7AB99A1F8D</t>
  </si>
  <si>
    <t>0101025B678677F4045C815F4F391599CA4C94F9E7F6</t>
  </si>
  <si>
    <t>0101025AA276750974BE6150F17915C447002</t>
  </si>
  <si>
    <t>시각경보기설비공사</t>
  </si>
  <si>
    <t>010103</t>
  </si>
  <si>
    <t>0101035C8B768CEE946E6152C589D566171845F4AEC5</t>
  </si>
  <si>
    <t>아웃렛박스</t>
  </si>
  <si>
    <t>아웃렛박스, 중형4각, 54mm</t>
  </si>
  <si>
    <t>5C9516BE41F48DF15C6CE960F59161A5D9E691</t>
  </si>
  <si>
    <t>0101035C9516BE41F48DF15C6CE960F59161A5D9E691</t>
  </si>
  <si>
    <t>합성수지제가요전선관, HL-PF16, Hi-lex-pf, 난연성, 16mm</t>
  </si>
  <si>
    <t>5C9516BE40D43E7153B699421FF71E2575C3F4</t>
  </si>
  <si>
    <t>0101035C9516BE40D43E7153B699421FF71E2575C3F4</t>
  </si>
  <si>
    <t>0101035AA276750974BE6150F17915C446003</t>
  </si>
  <si>
    <t>0101035C9516BE40D43E7153B699421FF71E2464D37B</t>
  </si>
  <si>
    <t>0101035AA276750974BE6150F17915C441004</t>
  </si>
  <si>
    <t>0101035AA276750974BE6150F17915C444001</t>
  </si>
  <si>
    <t>시각경보기</t>
  </si>
  <si>
    <t>EA</t>
  </si>
  <si>
    <t>5CC2F60433A4798151940978C81C88650AC4C7</t>
  </si>
  <si>
    <t>0101035CC2F60433A4798151940978C81C88650AC4C7</t>
  </si>
  <si>
    <t>아웃렛박스, 커버, 4각, 둥근구멍, 평</t>
  </si>
  <si>
    <t>5C9516BE41F48DF15C6CE96349D1579576DE14</t>
  </si>
  <si>
    <t>0101035C9516BE41F48DF15C6CE96349D1579576DE14</t>
  </si>
  <si>
    <t>0101035B678677F4045C815F4F391599CA4C94F9E7F6</t>
  </si>
  <si>
    <t>0101035AA276750974BE6150F17915C447002</t>
  </si>
  <si>
    <t>유도등설비공사</t>
  </si>
  <si>
    <t>010104</t>
  </si>
  <si>
    <t>0101045C8B768CEE946E6152C589D566171845F4AEC5</t>
  </si>
  <si>
    <t>유도등</t>
  </si>
  <si>
    <t>유도등, 소형(단면), 60분용, 피난구유도등, 고휘도, LED</t>
  </si>
  <si>
    <t>5C9516BE4294EB815418298FE7A29B8D918A00</t>
  </si>
  <si>
    <t>0101045C9516BE4294EB815418298FE7A29B8D918A00</t>
  </si>
  <si>
    <t>유도등, 통로유도등, 고휘도, LED</t>
  </si>
  <si>
    <t>5C9516BE4294EB815418298FE7A29B8D918856</t>
  </si>
  <si>
    <t>0101045C9516BE4294EB815418298FE7A29B8D918856</t>
  </si>
  <si>
    <t>0101045C9516BE41F48DF15C6CE960F59161A5D9E691</t>
  </si>
  <si>
    <t>음성점멸유도등</t>
  </si>
  <si>
    <t>LED, 소형</t>
  </si>
  <si>
    <t>5C9516BE4294EB815418298FE7A29B8D918855</t>
  </si>
  <si>
    <t>0101045C9516BE4294EB815418298FE7A29B8D918855</t>
  </si>
  <si>
    <t>아웃렛박스, 커버, 4각, 2개용S/W, 평</t>
  </si>
  <si>
    <t>5C9516BE41F48DF15C6CE96349D1579576DE18</t>
  </si>
  <si>
    <t>0101045C9516BE41F48DF15C6CE96349D1579576DE18</t>
  </si>
  <si>
    <t>0101045C9516BE40D43E7153B699421FF71E2575C3F4</t>
  </si>
  <si>
    <t>합성수지제가요전선관, HL-CD16, 하이렉스-CD, 16mm</t>
  </si>
  <si>
    <t>5C9516BE40D43E7153B699421FF71E2575C3F8</t>
  </si>
  <si>
    <t>0101045C9516BE40D43E7153B699421FF71E2575C3F8</t>
  </si>
  <si>
    <t>0101045AA276750974BE6150F17915C446003</t>
  </si>
  <si>
    <t>0101045AA276750974BE6150F17915C444001</t>
  </si>
  <si>
    <t>0101045B678677F4045C815F4F391599CA4C94F9E7F6</t>
  </si>
  <si>
    <t>0101045AA276750974BE6150F17915C447002</t>
  </si>
  <si>
    <t>소화설비공사</t>
  </si>
  <si>
    <t>010105</t>
  </si>
  <si>
    <t>청정소화기</t>
  </si>
  <si>
    <t>3Kg</t>
  </si>
  <si>
    <t>5CC2F60433A4798151940978C81C88650AC79C</t>
  </si>
  <si>
    <t>0101055CC2F60433A4798151940978C81C88650AC79C</t>
  </si>
  <si>
    <t>ABC분말소화기</t>
  </si>
  <si>
    <t>3.3Kg</t>
  </si>
  <si>
    <t>5CC2F60433A4798151940978C81C88650AC4CD</t>
  </si>
  <si>
    <t>0101055CC2F60433A4798151940978C81C88650AC4CD</t>
  </si>
  <si>
    <t>코  드</t>
  </si>
  <si>
    <t>번  호</t>
  </si>
  <si>
    <t>비      고</t>
  </si>
  <si>
    <t>할증</t>
  </si>
  <si>
    <t>일위대가</t>
  </si>
  <si>
    <t>5BF216F3AC341CA15F69499E884EA25B678677F4045C815F4F391599CA4C94F9E047</t>
  </si>
  <si>
    <t>조달청가격</t>
  </si>
  <si>
    <t>거래가격</t>
  </si>
  <si>
    <t>유통물가</t>
  </si>
  <si>
    <t>조사가격1</t>
  </si>
  <si>
    <t>조사가격2</t>
  </si>
  <si>
    <t>B</t>
  </si>
  <si>
    <t>공종명</t>
  </si>
  <si>
    <t>적용율(%)</t>
  </si>
  <si>
    <t>소수점이하자릿수</t>
  </si>
  <si>
    <t>010101  소방간선설비공사</t>
  </si>
  <si>
    <t xml:space="preserve">      내선전공</t>
  </si>
  <si>
    <t>010102  자동화재탐지설비공사</t>
  </si>
  <si>
    <t>010103  시각경보기설비공사</t>
  </si>
  <si>
    <t>010104  유도등설비공사</t>
  </si>
  <si>
    <t>010105  소화설비공사</t>
  </si>
  <si>
    <t>공 량 산 출 근 거 서</t>
  </si>
  <si>
    <t>품 셈 목 록</t>
  </si>
  <si>
    <t>수  량</t>
  </si>
  <si>
    <t>노임할증-1</t>
  </si>
  <si>
    <t>노임할증-2</t>
  </si>
  <si>
    <t>노임할증-3</t>
  </si>
  <si>
    <t>내역수량</t>
  </si>
  <si>
    <t>직  종  명</t>
  </si>
  <si>
    <t>공  량</t>
  </si>
  <si>
    <t>계</t>
  </si>
  <si>
    <t>비    고</t>
  </si>
  <si>
    <t>일위대가 코드</t>
  </si>
  <si>
    <t>배관용 구멍뚫기(손파기)-Con,c  두께 15cm 이하 ∮75mm  (호표 1)</t>
  </si>
  <si>
    <t xml:space="preserve">      특별인부</t>
  </si>
  <si>
    <t>일위대가목록+자재</t>
  </si>
  <si>
    <t>공 사 원 가 계 산 서</t>
  </si>
  <si>
    <t>공사명 : 대전로봇드론지원센터 시험동 신축소방공사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</si>
  <si>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</si>
  <si>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</si>
  <si>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</si>
  <si>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</si>
  <si>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</si>
  <si>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</si>
  <si>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</si>
  <si>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</si>
  <si>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</si>
  <si>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</si>
  <si>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</si>
  <si>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</si>
  <si>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</si>
  <si>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</si>
  <si>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</si>
  <si>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</si>
  <si>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</si>
  <si>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</si>
  <si>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</si>
  <si>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BS</t>
  </si>
  <si>
    <t>C4</t>
  </si>
  <si>
    <t>산  재  보  험  료</t>
  </si>
  <si>
    <t>노무비 * 3.56%</t>
  </si>
  <si>
    <t>CB</t>
  </si>
  <si>
    <t>노인장기요양보험료</t>
  </si>
  <si>
    <t>건강보험료 * 13.14%</t>
  </si>
  <si>
    <t>C5</t>
  </si>
  <si>
    <t>고  용  보  험  료</t>
  </si>
  <si>
    <t>노무비 * 1.01%</t>
  </si>
  <si>
    <t>C6</t>
  </si>
  <si>
    <t>국민  건강  보험료</t>
  </si>
  <si>
    <t>직접노무비 * 3.595%</t>
  </si>
  <si>
    <t>C7</t>
  </si>
  <si>
    <t>국민  연금  보험료</t>
  </si>
  <si>
    <t>직접노무비 * 4.75%</t>
  </si>
  <si>
    <t>CA</t>
  </si>
  <si>
    <t>산업안전보건관리비</t>
  </si>
  <si>
    <t>CG</t>
  </si>
  <si>
    <t>기   타    경   비</t>
  </si>
  <si>
    <t>CS</t>
  </si>
  <si>
    <t>S1</t>
  </si>
  <si>
    <t>D1</t>
  </si>
  <si>
    <t>일  반  관  리  비</t>
  </si>
  <si>
    <t>계 * 8%</t>
  </si>
  <si>
    <t>D2</t>
  </si>
  <si>
    <t>이              윤</t>
  </si>
  <si>
    <t>(노무비+경비+일반관리비) * 15%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</si>
  <si>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</si>
  <si>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</si>
  <si>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</si>
  <si>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</si>
  <si>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</si>
  <si>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</si>
  <si>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</si>
  <si>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S2</t>
  </si>
  <si>
    <t>총   공   사    비</t>
  </si>
  <si>
    <t>이 Sheet는 수정하지 마십시요</t>
  </si>
  <si>
    <t>공사구분</t>
  </si>
  <si>
    <t>D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</si>
  <si>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</si>
  <si>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</si>
  <si>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</si>
  <si>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</si>
  <si>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</si>
  <si>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</si>
  <si>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XXXX-XXXXXXXXXXXXX</t>
  </si>
  <si>
    <t>내역금액소수점처리</t>
  </si>
  <si>
    <t>C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</si>
  <si>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</si>
  <si>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</si>
  <si>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</si>
  <si>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</si>
  <si>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</si>
  <si>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</si>
  <si>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</si>
  <si>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</si>
  <si>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</si>
  <si>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</si>
  <si>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A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</si>
  <si>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</si>
  <si>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</si>
  <si>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</si>
  <si>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</si>
  <si>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</si>
  <si>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</si>
  <si>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단가 순서</t>
  </si>
  <si>
    <t>코드</t>
  </si>
  <si>
    <t>공종구분명</t>
  </si>
  <si>
    <t>원가비목코드</t>
  </si>
  <si>
    <t>작 업 부 산 물</t>
  </si>
  <si>
    <t>운    반    비</t>
  </si>
  <si>
    <t>C1</t>
  </si>
  <si>
    <t>관 급 자 재 비</t>
  </si>
  <si>
    <t>DJ</t>
  </si>
  <si>
    <t>사 급 자 재 비</t>
  </si>
  <si>
    <t>D3</t>
  </si>
  <si>
    <t>외    자    재</t>
  </si>
  <si>
    <t>폐기물처리비</t>
  </si>
  <si>
    <t>...</t>
  </si>
  <si>
    <t>....</t>
  </si>
  <si>
    <t>.....</t>
  </si>
  <si>
    <t>E</t>
  </si>
  <si>
    <t>G</t>
  </si>
  <si>
    <t>H</t>
  </si>
  <si>
    <t>I</t>
  </si>
  <si>
    <t>J</t>
  </si>
  <si>
    <t>(재료비+직노) * 3.11%</t>
    <phoneticPr fontId="1" type="noConversion"/>
  </si>
  <si>
    <t>석  면  분  담  금</t>
    <phoneticPr fontId="1" type="noConversion"/>
  </si>
  <si>
    <t>노무비 * 0.006%</t>
    <phoneticPr fontId="1" type="noConversion"/>
  </si>
  <si>
    <t>임 금 채 권 부 담 금</t>
    <phoneticPr fontId="1" type="noConversion"/>
  </si>
  <si>
    <t>노무비 * 0.09%</t>
    <phoneticPr fontId="1" type="noConversion"/>
  </si>
  <si>
    <t>직접노무비 * 17.5%</t>
    <phoneticPr fontId="1" type="noConversion"/>
  </si>
  <si>
    <t>(재료비+노무비) * 5%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</si>
</sst>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1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26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4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Border="1" applyAlignment="1">
      <alignment vertical="center" wrapText="1"/>
    </xf>
    <xf numFmtId="0" fontId="3" fillId="0" borderId="5" xfId="0" quotePrefix="1" applyFont="1" applyBorder="1" applyAlignment="1">
      <alignment vertical="center" wrapText="1"/>
    </xf>
    <xf numFmtId="0" fontId="3" fillId="0" borderId="4" xfId="0" quotePrefix="1" applyFont="1" applyBorder="1" applyAlignment="1">
      <alignment horizontal="center" vertical="center" wrapText="1"/>
    </xf>
    <xf numFmtId="0" fontId="3" fillId="0" borderId="5" xfId="0" quotePrefix="1" applyFont="1" applyBorder="1" applyAlignment="1">
      <alignment horizontal="center" vertical="center" wrapText="1"/>
    </xf>
    <xf numFmtId="176" fontId="3" fillId="0" borderId="5" xfId="0" applyNumberFormat="1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0" fillId="0" borderId="0" xfId="0" quotePrefix="1">
      <alignment vertical="center"/>
    </xf>
    <xf numFmtId="0" fontId="6" fillId="0" borderId="6" xfId="0" applyFont="1" applyBorder="1" applyAlignment="1">
      <alignment horizontal="right" vertical="center"/>
    </xf>
    <xf numFmtId="0" fontId="3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horizontal="distributed" vertical="center" wrapText="1"/>
    </xf>
    <xf numFmtId="0" fontId="3" fillId="0" borderId="5" xfId="0" quotePrefix="1" applyFont="1" applyBorder="1" applyAlignment="1">
      <alignment horizontal="distributed" vertical="center" wrapText="1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</cellXfs>
  <cellStyles count="2">
    <cellStyle name="표준" xfId="0" builtinId="0"/>
    <cellStyle name="표준 3 2" xfId="1" xr:uid="{253CB527-C68C-4E4C-BBD1-943EE862D41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externalLink" Target="externalLinks/externalLink6.xml"/><Relationship Id="rId18" Type="http://schemas.openxmlformats.org/officeDocument/2006/relationships/externalLink" Target="externalLinks/externalLink11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4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5.xml"/><Relationship Id="rId17" Type="http://schemas.openxmlformats.org/officeDocument/2006/relationships/externalLink" Target="externalLinks/externalLink10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9.xml"/><Relationship Id="rId20" Type="http://schemas.openxmlformats.org/officeDocument/2006/relationships/externalLink" Target="externalLinks/externalLink1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4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8.xml"/><Relationship Id="rId23" Type="http://schemas.openxmlformats.org/officeDocument/2006/relationships/styles" Target="styles.xml"/><Relationship Id="rId10" Type="http://schemas.openxmlformats.org/officeDocument/2006/relationships/externalLink" Target="externalLinks/externalLink3.xml"/><Relationship Id="rId19" Type="http://schemas.openxmlformats.org/officeDocument/2006/relationships/externalLink" Target="externalLinks/externalLink1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openxmlformats.org/officeDocument/2006/relationships/externalLink" Target="externalLinks/externalLink7.xml"/><Relationship Id="rId22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9688;&#44540;\C\&#52629;&#49328;&#47932;\&#49884;&#44277;&#44228;&#54925;\&#44036;&#51060;&#54156;&#54532;&#51109;\&#44148;&#49444;&#45236;&#5066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DATAPCS\DDD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788;&#51221;\1.Project\2006&#45236;&#50669;\&#44552;&#51109;&#52488;&#46321;&#54617;&#44368;&#49888;&#52629;&#44277;&#49324;\4&#52264;\1&#52264;&#48516;\office\&#45236;&#50669;\&#47928;&#54868;&#50696;&#49696;&#54924;&#44288;\&#45225;&#54408;\&#48152;&#49569;&#50668;&#51473;&#52404;&#50977;&#44288;&#51613;&#52629;&#44277;&#49324;(&#48169;&#49569;&#54252;&#54632;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3468;&#54872;\C\My%20Documents\&#49444;&#44228;&#49436;\MSOFFICE\HEXCEL\&#49892;&#54665;\&#51221;&#48708;&#52285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7784;&#46304;&#51089;&#50629;&#48169;\&#51089;&#50629;&#54868;&#51068;\2006-WORK\&#46041;&#50689;\&#49457;&#51452;&#51473;&#50521;&#52488;\01.&#51204;&#52404;&#45236;&#50669;\My%20Documents\&#44204;&#51201;-&#44053;&#50689;\2002&#45380;%20&#44204;&#51201;\2002&#45380;%20&#44204;&#51201;\ryu\RYU1\SINGLE\EMAIL\temp\02\980226%20&#54056;&#49496;MESA&#48716;&#46377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microsoft.com/office/2006/relationships/xlExternalLinkPath/xlStartup" Target="&#49884;&#52397;/My%20Documents/&#50976;&#54868;/&#50976;&#54868;&#44204;&#51201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IMHJ\Project\1.Project\3.2021&#45380;\23.&#44608;&#54644;&#45824;&#52397;&#44256;%20&#44592;&#49689;&#49324;%20&#49828;&#54532;&#47553;&#53364;&#47084;&#49444;&#52824;%20&#49548;&#48169;&#44277;&#49324;%20&#49444;&#44228;&#50857;&#50669;\2.&#51089;&#50629;&#48169;\6.&#54801;&#47141;&#50629;&#52404;\1.&#51204;&#44592;\8.21.09.29\(1.1)&#49328;&#52636;&#49436;%20-%20&#49548;&#48169;&#44036;&#49440;%20-%20&#45824;&#52397;&#44256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221;&#47564;\D\pjt-2002\&#54217;&#54868;&#51032;&#45840;\&#50696;&#49328;&#49436;(&#51068;&#50948;&#45824;&#44032;,&#45840;)\&#44048;&#47532;&#51089;&#50629;\&#49884;&#44277;&#44228;&#54925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7784;&#46304;&#51089;&#50629;&#48169;\&#51089;&#50629;&#54868;&#51068;\2006-WORK\&#46041;&#50689;\&#49457;&#51452;&#51473;&#50521;&#52488;\01.&#51204;&#52404;&#45236;&#50669;\My%20Documents\&#44204;&#51201;-&#44053;&#50689;\2002&#45380;%20&#44204;&#51201;\2002&#45380;%20&#44204;&#51201;\My%20Documents\2001&#45380;&#46020;\&#51088;&#46041;&#51228;&#50612;\&#47560;&#51648;&#47561;\DOWN\&#49328;&#52636;(1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7784;&#46304;&#51089;&#50629;&#48169;\&#51089;&#50629;&#54868;&#51068;\2006-WORK\&#46041;&#50689;\&#49457;&#51452;&#51473;&#50521;&#52488;\01.&#51204;&#52404;&#45236;&#50669;\My%20Documents\&#44204;&#51201;-&#44053;&#50689;\2002&#45380;%20&#44204;&#51201;\2002&#45380;%20&#44204;&#51201;\My%20Documents\2001&#45380;&#46020;\&#51088;&#46041;&#51228;&#50612;\&#47560;&#51648;&#47561;\SINGLE\EMAIL\temp\02\980226%20&#54056;&#49496;MESA&#48716;&#46377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K21887\1129&#49892;&#49884;\My%20Documents\&#44204;&#51201;&#49436;\Project\&#49688;&#50896;&#48124;&#51088;&#50669;&#49324;\&#49688;&#50896;&#48124;&#51088;&#50669;&#49324;&#44204;&#51201;&#49436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1.Project\3.2021&#45380;\23.&#44608;&#54644;&#45824;&#52397;&#44256;%20&#44592;&#49689;&#49324;%20&#49828;&#54532;&#47553;&#53364;&#47084;&#49444;&#52824;%20&#49548;&#48169;&#44277;&#49324;%20&#49444;&#44228;&#50857;&#50669;(&#48176;)\2.&#51089;&#50629;&#48169;\3.&#45236;&#50669;&#49436;\old\&#44608;&#54644;&#45824;&#52397;&#44256;%20&#44592;&#49689;&#49324;%20&#49828;&#54532;&#47553;&#53364;&#47084;%20&#49444;&#52824;&#44277;&#49324;%20&#49548;&#48169;&#44277;&#49324;(21.09.29)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K21887\1129&#49892;&#49884;\Temp\&#44032;&#44201;&#48708;&#44368;-&#54805;&#49437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1.Project\3.2021&#45380;\23.&#44608;&#54644;&#45824;&#52397;&#44256;%20&#44592;&#49689;&#49324;%20&#49828;&#54532;&#47553;&#53364;&#47084;&#49444;&#52824;%20&#49548;&#48169;&#44277;&#49324;%20&#49444;&#44228;&#50857;&#50669;(&#48176;)\2.&#51089;&#50629;&#48169;\3.&#45236;&#50669;&#49436;\&#44608;&#54644;&#45824;&#52397;&#44256;%20&#44592;&#49689;&#49324;%20&#49828;&#54532;&#47553;&#53364;&#47084;%20&#49444;&#52824;&#44277;&#49324;(&#52572;&#51333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3"/>
      <sheetName val="Module4"/>
      <sheetName val="1"/>
      <sheetName val="도움말"/>
      <sheetName val="사용설명"/>
      <sheetName val="기타경비산출근거"/>
      <sheetName val="갑지"/>
      <sheetName val="원가계산기준"/>
      <sheetName val="갑지인쇄"/>
      <sheetName val="공사비내역서"/>
      <sheetName val="일반자재단가"/>
      <sheetName val="중기가격"/>
      <sheetName val="중기산출"/>
      <sheetName val="노임단가"/>
      <sheetName val="시중노임인쇄"/>
      <sheetName val="Dialog2"/>
      <sheetName val="TW"/>
      <sheetName val="BW"/>
      <sheetName val="UW"/>
      <sheetName val="GJ"/>
      <sheetName val="PJ"/>
      <sheetName val="BD"/>
      <sheetName val="CODE"/>
      <sheetName val="Dialog4"/>
      <sheetName val="Dialog5"/>
      <sheetName val="Dialog6"/>
      <sheetName val="Dialog7"/>
      <sheetName val="Dialog8"/>
      <sheetName val="Dialog9"/>
      <sheetName val="Dialog10"/>
      <sheetName val="목록보기"/>
      <sheetName val="초기"/>
      <sheetName val="토공목차"/>
      <sheetName val="법면목차"/>
      <sheetName val="배수공목차"/>
      <sheetName val="구조물공목차"/>
      <sheetName val="포장공목차"/>
      <sheetName val="부대공목차"/>
      <sheetName val="토공"/>
      <sheetName val="법면"/>
      <sheetName val="배수공1"/>
      <sheetName val="포장공"/>
      <sheetName val="구조물공"/>
      <sheetName val="부대공"/>
      <sheetName val="중기일위대가"/>
      <sheetName val="중기일위대가목록인쇄"/>
      <sheetName val="예정공정표"/>
      <sheetName val="일위대가표"/>
      <sheetName val="ITEM"/>
      <sheetName val="건축내역"/>
      <sheetName val="건설내역"/>
      <sheetName val="TABLE"/>
      <sheetName val="Sheet1"/>
      <sheetName val="직노"/>
      <sheetName val="Y-WORK"/>
      <sheetName val="정부노임단가"/>
      <sheetName val="차액보증"/>
      <sheetName val="약품공급2"/>
      <sheetName val="약품설비"/>
      <sheetName val="일위대가(가설)"/>
      <sheetName val="산출내역서집계표"/>
      <sheetName val="4차원가계산서"/>
      <sheetName val="내역"/>
      <sheetName val="공비대비"/>
      <sheetName val="토목"/>
      <sheetName val="내역서"/>
      <sheetName val="ilch"/>
      <sheetName val="명세서"/>
      <sheetName val="맨홀토공산출"/>
      <sheetName val="비용"/>
      <sheetName val="설계조건"/>
      <sheetName val=""/>
      <sheetName val="부대내역"/>
      <sheetName val="날개벽수량표"/>
      <sheetName val="사진"/>
      <sheetName val="중기사용료"/>
      <sheetName val="WORK"/>
      <sheetName val="주재료비"/>
      <sheetName val="inputarea_ref"/>
      <sheetName val="일위대가목록"/>
      <sheetName val="요율"/>
      <sheetName val="가시설(TYPE-A)"/>
      <sheetName val="1-1평균터파기고(1)"/>
      <sheetName val="woo(mac)"/>
      <sheetName val="사통"/>
      <sheetName val="기본DATA"/>
      <sheetName val="장비집계"/>
      <sheetName val="Customer Databas"/>
      <sheetName val="일위대가"/>
      <sheetName val="목표세부명세"/>
      <sheetName val="일위대가-1"/>
      <sheetName val="ABUT수량-A1"/>
      <sheetName val="데이타"/>
      <sheetName val="DATA"/>
      <sheetName val="수량산출"/>
      <sheetName val="MOTOR"/>
      <sheetName val="단가"/>
      <sheetName val="을 2"/>
      <sheetName val="을 1"/>
      <sheetName val="재료산출"/>
      <sheetName val="흄관기초"/>
      <sheetName val="을"/>
      <sheetName val="일반공사"/>
      <sheetName val="밸브설치"/>
      <sheetName val="일반부표"/>
      <sheetName val="단가 및 재료비"/>
      <sheetName val="중기사용료산출근거"/>
      <sheetName val="시설물일위"/>
      <sheetName val="Studio"/>
      <sheetName val="금액내역서"/>
      <sheetName val="wall"/>
      <sheetName val="Front"/>
      <sheetName val="2F 회의실견적(5_14 일대)"/>
      <sheetName val="3층LOAD"/>
      <sheetName val="1층LOAD"/>
      <sheetName val="J直材4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>
        <row r="25">
          <cell r="I25">
            <v>18629</v>
          </cell>
          <cell r="J25">
            <v>6892</v>
          </cell>
          <cell r="K25">
            <v>2311</v>
          </cell>
        </row>
      </sheetData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날개벽수량표"/>
      <sheetName val="수리계산(5년)1유역"/>
      <sheetName val="수리계산(5년)2유역"/>
      <sheetName val="수리계산(5년)3유역"/>
      <sheetName val="수리계산(10년)4유역"/>
      <sheetName val="수리계산(10년)5유역"/>
      <sheetName val="표지(목차)"/>
      <sheetName val="표지(자재집계표)"/>
      <sheetName val="표지(토공)"/>
      <sheetName val="표지(배수공)"/>
      <sheetName val="표지(포장공)"/>
      <sheetName val="표지(부대공)"/>
      <sheetName val="공사원가계산서"/>
      <sheetName val="공사원가계산서(전기)"/>
      <sheetName val="총괄재료집계표"/>
      <sheetName val="골재량산출"/>
      <sheetName val="토공집계표"/>
      <sheetName val="토적계산"/>
      <sheetName val="P,E이중관Φ400"/>
      <sheetName val="P,E이중관Φ800"/>
      <sheetName val="P.E이중관보호공800(터파기)"/>
      <sheetName val="우수집수정터파기(A-TYPE)"/>
      <sheetName val="우수집수정터파기(B-TYPE)"/>
      <sheetName val="콘크리트포장깨기"/>
      <sheetName val="배수공수량집계표"/>
      <sheetName val="배수공재료집계표"/>
      <sheetName val="배수몰탈수량"/>
      <sheetName val="L형측구(화강암)A&quot;"/>
      <sheetName val="L형측구(화강암)B&quot;"/>
      <sheetName val="P.E이중관보호공800"/>
      <sheetName val="우수집수정(A-TYPE)"/>
      <sheetName val="우수집수정(B-TYPE)"/>
      <sheetName val="횡배수관날개벽"/>
      <sheetName val="단가 (2)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포장공"/>
      <sheetName val="중기일위대가"/>
      <sheetName val="일위대가"/>
      <sheetName val="에너지요금"/>
      <sheetName val="방송(체육관)"/>
      <sheetName val="구역화물"/>
      <sheetName val="APT"/>
      <sheetName val="금액내역서"/>
      <sheetName val="G.R300경비"/>
      <sheetName val="예정(3)"/>
      <sheetName val="일반교실"/>
      <sheetName val="덕전리"/>
      <sheetName val="조명시설"/>
      <sheetName val="우,오수"/>
      <sheetName val="sw1"/>
      <sheetName val="단위수량"/>
      <sheetName val="DDD"/>
      <sheetName val="맨홀토공산출"/>
      <sheetName val="용소리교"/>
      <sheetName val="전선관"/>
      <sheetName val="조건표"/>
      <sheetName val="TOTAL_BOQ"/>
      <sheetName val="연결임시"/>
      <sheetName val="토공(우물통,기타) "/>
      <sheetName val="말뚝지지력산정"/>
      <sheetName val="교각(P1)수량"/>
      <sheetName val="설계내역서"/>
      <sheetName val="DATE"/>
      <sheetName val="물가시세"/>
      <sheetName val="배수공"/>
      <sheetName val="토사(PE)"/>
      <sheetName val="골막이(야매)"/>
      <sheetName val="Sheet1"/>
      <sheetName val="ABUT수량-A1"/>
      <sheetName val="P_E이중관보호공800(터파기)"/>
      <sheetName val="P_E이중관보호공800"/>
      <sheetName val="Excel"/>
      <sheetName val="대로근거"/>
      <sheetName val="실행철강하도"/>
      <sheetName val="3BL공동구 수량"/>
      <sheetName val="빌딩 안내"/>
      <sheetName val="내역서1"/>
      <sheetName val="6동"/>
      <sheetName val="산근"/>
      <sheetName val="교육종류"/>
      <sheetName val="파일의이용"/>
      <sheetName val="차액보증"/>
      <sheetName val="현장관리비"/>
      <sheetName val="TEST1"/>
      <sheetName val="총괄"/>
      <sheetName val="수량3"/>
      <sheetName val="내역"/>
      <sheetName val="2000년1차"/>
      <sheetName val="2공구산출내역"/>
      <sheetName val="식재가격"/>
      <sheetName val="식재총괄"/>
      <sheetName val="토목주소"/>
      <sheetName val="프랜트면허"/>
      <sheetName val="Sheet2"/>
      <sheetName val="cal"/>
      <sheetName val="계정"/>
      <sheetName val="천방교접속"/>
      <sheetName val="C-직노1"/>
      <sheetName val="포장수량"/>
      <sheetName val="내역서"/>
      <sheetName val="가도공"/>
      <sheetName val="아스팔트 포장총괄집계표"/>
      <sheetName val="2@ BOX"/>
      <sheetName val="구천"/>
      <sheetName val="input"/>
      <sheetName val="갑지"/>
      <sheetName val="집계표"/>
      <sheetName val="수량산출"/>
      <sheetName val="암거"/>
      <sheetName val="집수정"/>
      <sheetName val="본체"/>
      <sheetName val="교각1"/>
      <sheetName val="#REF"/>
      <sheetName val="품셈TABLE"/>
      <sheetName val="신우"/>
      <sheetName val="노무비계"/>
      <sheetName val="wall"/>
      <sheetName val="산출근거"/>
      <sheetName val="기계경비"/>
      <sheetName val="2000년 공정표"/>
      <sheetName val="EP0618"/>
      <sheetName val="설비"/>
      <sheetName val="적용단가"/>
      <sheetName val="우수공"/>
      <sheetName val="공통가설공사"/>
      <sheetName val="6PILE  (돌출)"/>
      <sheetName val="SLAB"/>
      <sheetName val="슬래브"/>
      <sheetName val="1공구(입찰내역)"/>
      <sheetName val="2000전체분"/>
      <sheetName val="흥양2교토공집계표"/>
      <sheetName val="설계명세서"/>
      <sheetName val="예산명세서"/>
      <sheetName val="자료입력"/>
      <sheetName val="취수탑"/>
      <sheetName val="토목품셈"/>
      <sheetName val="공종"/>
      <sheetName val="수량집계"/>
      <sheetName val="단면검토"/>
      <sheetName val="설계조건"/>
      <sheetName val="대포2교접속"/>
      <sheetName val="인건비 "/>
      <sheetName val="Total"/>
      <sheetName val="터파기및재료"/>
      <sheetName val="주방환기"/>
      <sheetName val="시중노임단가"/>
      <sheetName val="2001계약현황"/>
      <sheetName val="입찰안"/>
      <sheetName val="약품설비"/>
      <sheetName val="일반문틀 설치"/>
      <sheetName val="샌딩 에폭시 도장"/>
      <sheetName val="스텐문틀설치"/>
      <sheetName val="기초목"/>
      <sheetName val="사통"/>
      <sheetName val="동해title"/>
      <sheetName val="일위대가목차"/>
      <sheetName val="자재비"/>
      <sheetName val="자재단가"/>
      <sheetName val="토공"/>
      <sheetName val="기계경비일람"/>
      <sheetName val="구조물철거타공정이월"/>
      <sheetName val="구조물공"/>
      <sheetName val="부대공"/>
      <sheetName val="설계설명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표지"/>
      <sheetName val="전원가"/>
      <sheetName val="전총괄"/>
      <sheetName val="전등"/>
      <sheetName val="전열"/>
      <sheetName val="소방"/>
      <sheetName val="통표지"/>
      <sheetName val="통원가"/>
      <sheetName val="통총괄"/>
      <sheetName val="전화"/>
      <sheetName val="TV"/>
      <sheetName val="LAN"/>
      <sheetName val="전일위목록"/>
      <sheetName val="전일위"/>
      <sheetName val="전가격표"/>
      <sheetName val="통일위목록"/>
      <sheetName val="통일위"/>
      <sheetName val="통가격표"/>
      <sheetName val="방송(체육관)"/>
      <sheetName val="방송(체육관-공량)"/>
      <sheetName val="방송-무대"/>
      <sheetName val="전선관"/>
      <sheetName val="전기산출"/>
      <sheetName val="밸브설치"/>
      <sheetName val="날개벽수량표"/>
      <sheetName val="예산대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EYOK"/>
      <sheetName val="EACT10"/>
      <sheetName val="BIGO"/>
      <sheetName val="DATA"/>
      <sheetName val="을"/>
      <sheetName val="금액내역서"/>
      <sheetName val="단가산출2"/>
      <sheetName val="Y-WORK"/>
      <sheetName val="WORK"/>
      <sheetName val="인건-측정"/>
      <sheetName val="중기일위대가"/>
      <sheetName val="단가산출"/>
      <sheetName val="단면가정"/>
      <sheetName val="내역"/>
      <sheetName val="DATA1"/>
      <sheetName val="정비창"/>
      <sheetName val="#REF"/>
      <sheetName val="일위대가(계측기설치)"/>
      <sheetName val="견적대비 견적서"/>
      <sheetName val="단가"/>
      <sheetName val="부서현황"/>
      <sheetName val="전장품(관리용)"/>
      <sheetName val="수량산출"/>
      <sheetName val="Macro(전선)"/>
      <sheetName val="건축내역"/>
      <sheetName val="산출내역서집계표"/>
      <sheetName val="연부97-1"/>
      <sheetName val="갑지1"/>
      <sheetName val="NOMUBI"/>
      <sheetName val="sw1"/>
      <sheetName val="손익분석"/>
      <sheetName val="을지"/>
      <sheetName val="DATE"/>
      <sheetName val="일위대가"/>
      <sheetName val="기본"/>
      <sheetName val="guard(mac)"/>
      <sheetName val="내역서"/>
      <sheetName val="마산방향철근집계"/>
      <sheetName val="진주방향"/>
      <sheetName val="마산방향"/>
      <sheetName val="부대비율"/>
      <sheetName val="방송일위대가"/>
      <sheetName val="Sheet1"/>
      <sheetName val="시중노임단가"/>
      <sheetName val="1.우편집중내역서"/>
    </sheetNames>
    <sheetDataSet>
      <sheetData sheetId="0" refreshError="1">
        <row r="3">
          <cell r="B3" t="str">
            <v>1로 램프스위치</v>
          </cell>
          <cell r="C3" t="str">
            <v>칼라1구</v>
          </cell>
          <cell r="D3" t="str">
            <v>조</v>
          </cell>
          <cell r="E3" t="str">
            <v>3</v>
          </cell>
        </row>
        <row r="4">
          <cell r="B4" t="str">
            <v>1로 램프스위치</v>
          </cell>
          <cell r="C4" t="str">
            <v>칼라1구</v>
          </cell>
          <cell r="D4" t="str">
            <v>조</v>
          </cell>
          <cell r="E4" t="str">
            <v>12</v>
          </cell>
        </row>
        <row r="5">
          <cell r="B5" t="str">
            <v>1로 램프스위치</v>
          </cell>
          <cell r="C5" t="str">
            <v>칼라1구</v>
          </cell>
          <cell r="D5" t="str">
            <v>조</v>
          </cell>
          <cell r="E5" t="str">
            <v>2</v>
          </cell>
        </row>
        <row r="6">
          <cell r="B6" t="str">
            <v>1로 램프스위치</v>
          </cell>
          <cell r="C6" t="str">
            <v>칼라1구</v>
          </cell>
          <cell r="D6" t="str">
            <v>조</v>
          </cell>
          <cell r="E6" t="str">
            <v>1</v>
          </cell>
        </row>
        <row r="7">
          <cell r="B7" t="str">
            <v>1로 램프스위치</v>
          </cell>
          <cell r="C7" t="str">
            <v>칼라1구</v>
          </cell>
          <cell r="D7" t="str">
            <v>조</v>
          </cell>
          <cell r="E7" t="str">
            <v>10</v>
          </cell>
        </row>
        <row r="8">
          <cell r="B8" t="str">
            <v>1로 램프스위치</v>
          </cell>
          <cell r="C8" t="str">
            <v>칼라2구</v>
          </cell>
          <cell r="D8" t="str">
            <v>조</v>
          </cell>
          <cell r="E8" t="str">
            <v>12</v>
          </cell>
        </row>
        <row r="9">
          <cell r="B9" t="str">
            <v>1로 램프스위치</v>
          </cell>
          <cell r="C9" t="str">
            <v>칼라2구</v>
          </cell>
          <cell r="D9" t="str">
            <v>조</v>
          </cell>
          <cell r="E9" t="str">
            <v>1</v>
          </cell>
        </row>
        <row r="10">
          <cell r="B10" t="str">
            <v>1로 램프스위치</v>
          </cell>
          <cell r="C10" t="str">
            <v>칼라2구</v>
          </cell>
          <cell r="D10" t="str">
            <v>조</v>
          </cell>
          <cell r="E10" t="str">
            <v>1</v>
          </cell>
        </row>
        <row r="11">
          <cell r="B11" t="str">
            <v>1로 램프스위치</v>
          </cell>
          <cell r="C11" t="str">
            <v>칼라2구</v>
          </cell>
          <cell r="D11" t="str">
            <v>조</v>
          </cell>
          <cell r="E11" t="str">
            <v>5</v>
          </cell>
        </row>
        <row r="12">
          <cell r="B12" t="str">
            <v>1로 램프스위치</v>
          </cell>
          <cell r="C12" t="str">
            <v>칼라3구</v>
          </cell>
          <cell r="D12" t="str">
            <v>조</v>
          </cell>
          <cell r="E12" t="str">
            <v>1</v>
          </cell>
        </row>
        <row r="13">
          <cell r="B13" t="str">
            <v>1로 램프스위치</v>
          </cell>
          <cell r="C13" t="str">
            <v>칼라3구</v>
          </cell>
          <cell r="D13" t="str">
            <v>조</v>
          </cell>
          <cell r="E13" t="str">
            <v>2</v>
          </cell>
        </row>
        <row r="14">
          <cell r="B14" t="str">
            <v>1로램프스위치</v>
          </cell>
          <cell r="C14" t="str">
            <v>칼라1구</v>
          </cell>
          <cell r="D14" t="str">
            <v>조</v>
          </cell>
          <cell r="E14" t="str">
            <v>10</v>
          </cell>
        </row>
        <row r="15">
          <cell r="B15" t="str">
            <v>1로램프스위치</v>
          </cell>
          <cell r="C15" t="str">
            <v>칼라1구</v>
          </cell>
          <cell r="D15" t="str">
            <v>조</v>
          </cell>
          <cell r="E15" t="str">
            <v>4</v>
          </cell>
        </row>
        <row r="16">
          <cell r="B16" t="str">
            <v>2-HOLE SINGLE BRACKET</v>
          </cell>
          <cell r="C16" t="str">
            <v>400W</v>
          </cell>
          <cell r="D16" t="str">
            <v>EA</v>
          </cell>
          <cell r="E16" t="str">
            <v>664</v>
          </cell>
        </row>
        <row r="17">
          <cell r="B17" t="str">
            <v>3로 램프스위치</v>
          </cell>
          <cell r="C17" t="str">
            <v>칼라1구</v>
          </cell>
          <cell r="D17" t="str">
            <v>조</v>
          </cell>
          <cell r="E17" t="str">
            <v>10</v>
          </cell>
        </row>
        <row r="18">
          <cell r="B18" t="str">
            <v>3로 램프스위치</v>
          </cell>
          <cell r="C18" t="str">
            <v>칼라1구</v>
          </cell>
          <cell r="D18" t="str">
            <v>조</v>
          </cell>
          <cell r="E18" t="str">
            <v>2</v>
          </cell>
        </row>
        <row r="19">
          <cell r="B19" t="str">
            <v>3로 램프스위치</v>
          </cell>
          <cell r="C19" t="str">
            <v>칼라1구</v>
          </cell>
          <cell r="D19" t="str">
            <v>조</v>
          </cell>
          <cell r="E19" t="str">
            <v>8</v>
          </cell>
        </row>
        <row r="20">
          <cell r="B20" t="str">
            <v>3로 램프스위치</v>
          </cell>
          <cell r="C20" t="str">
            <v>칼라2구</v>
          </cell>
          <cell r="D20" t="str">
            <v>조</v>
          </cell>
          <cell r="E20" t="str">
            <v>3</v>
          </cell>
        </row>
        <row r="21">
          <cell r="B21" t="str">
            <v>3로 램프스위치</v>
          </cell>
          <cell r="C21" t="str">
            <v>칼라2구</v>
          </cell>
          <cell r="D21" t="str">
            <v>조</v>
          </cell>
          <cell r="E21" t="str">
            <v>2</v>
          </cell>
        </row>
        <row r="22">
          <cell r="B22" t="str">
            <v>3로 램프스위치</v>
          </cell>
          <cell r="C22" t="str">
            <v>칼라2구</v>
          </cell>
          <cell r="D22" t="str">
            <v>조</v>
          </cell>
          <cell r="E22" t="str">
            <v>2</v>
          </cell>
        </row>
        <row r="23">
          <cell r="B23" t="str">
            <v>4각박스(CONCRETE)</v>
          </cell>
          <cell r="C23" t="str">
            <v>54mm</v>
          </cell>
          <cell r="D23" t="str">
            <v>EA</v>
          </cell>
          <cell r="E23" t="str">
            <v>21</v>
          </cell>
        </row>
        <row r="24">
          <cell r="B24" t="str">
            <v>4각박스(CONCRETE)</v>
          </cell>
          <cell r="C24" t="str">
            <v>54mm</v>
          </cell>
          <cell r="D24" t="str">
            <v>EA</v>
          </cell>
          <cell r="E24" t="str">
            <v>10</v>
          </cell>
        </row>
        <row r="25">
          <cell r="B25" t="str">
            <v>4각박스(CONCRETE)</v>
          </cell>
          <cell r="C25" t="str">
            <v>54mm</v>
          </cell>
          <cell r="D25" t="str">
            <v>EA</v>
          </cell>
          <cell r="E25" t="str">
            <v>21</v>
          </cell>
        </row>
        <row r="26">
          <cell r="B26" t="str">
            <v>4각박스(CONCRETE)</v>
          </cell>
          <cell r="C26" t="str">
            <v>54mm</v>
          </cell>
          <cell r="D26" t="str">
            <v>EA</v>
          </cell>
          <cell r="E26" t="str">
            <v>4</v>
          </cell>
        </row>
        <row r="27">
          <cell r="B27" t="str">
            <v>4각박스(CONCRETE)</v>
          </cell>
          <cell r="C27" t="str">
            <v>54mm</v>
          </cell>
          <cell r="D27" t="str">
            <v>EA</v>
          </cell>
          <cell r="E27" t="str">
            <v>1</v>
          </cell>
        </row>
        <row r="28">
          <cell r="B28" t="str">
            <v>4각박스(CONCRETE)</v>
          </cell>
          <cell r="C28" t="str">
            <v>54mm</v>
          </cell>
          <cell r="D28" t="str">
            <v>EA</v>
          </cell>
          <cell r="E28" t="str">
            <v>20</v>
          </cell>
        </row>
        <row r="29">
          <cell r="B29" t="str">
            <v>4각박스(CONCRETE)</v>
          </cell>
          <cell r="C29" t="str">
            <v>54mm</v>
          </cell>
          <cell r="D29" t="str">
            <v>EA</v>
          </cell>
          <cell r="E29" t="str">
            <v>2</v>
          </cell>
        </row>
        <row r="30">
          <cell r="B30" t="str">
            <v>4각박스(CONCRETE)</v>
          </cell>
          <cell r="C30" t="str">
            <v>54mm</v>
          </cell>
          <cell r="D30" t="str">
            <v>EA</v>
          </cell>
          <cell r="E30" t="str">
            <v>6</v>
          </cell>
        </row>
        <row r="31">
          <cell r="B31" t="str">
            <v>4각박스(CONCRETE)</v>
          </cell>
          <cell r="C31" t="str">
            <v>54mm</v>
          </cell>
          <cell r="D31" t="str">
            <v>EA</v>
          </cell>
          <cell r="E31" t="str">
            <v>5</v>
          </cell>
        </row>
        <row r="32">
          <cell r="B32" t="str">
            <v>4각박스(OUT-LET)</v>
          </cell>
          <cell r="C32" t="str">
            <v>54mm</v>
          </cell>
          <cell r="D32" t="str">
            <v>EA</v>
          </cell>
          <cell r="E32" t="str">
            <v>55</v>
          </cell>
        </row>
        <row r="33">
          <cell r="B33" t="str">
            <v>4각박스(OUT-LET)</v>
          </cell>
          <cell r="C33" t="str">
            <v>54mm</v>
          </cell>
          <cell r="D33" t="str">
            <v>EA</v>
          </cell>
          <cell r="E33" t="str">
            <v>6</v>
          </cell>
        </row>
        <row r="34">
          <cell r="B34" t="str">
            <v>4각박스(OUT-LET)</v>
          </cell>
          <cell r="C34" t="str">
            <v>54mm</v>
          </cell>
          <cell r="D34" t="str">
            <v>EA</v>
          </cell>
          <cell r="E34" t="str">
            <v>8</v>
          </cell>
        </row>
        <row r="35">
          <cell r="B35" t="str">
            <v>4각박스(OUT-LET)</v>
          </cell>
          <cell r="C35" t="str">
            <v>54mm</v>
          </cell>
          <cell r="D35" t="str">
            <v>EA</v>
          </cell>
          <cell r="E35" t="str">
            <v>9</v>
          </cell>
        </row>
        <row r="36">
          <cell r="B36" t="str">
            <v>4각박스(OUT-LET)</v>
          </cell>
          <cell r="C36" t="str">
            <v>54mm</v>
          </cell>
          <cell r="D36" t="str">
            <v>EA</v>
          </cell>
          <cell r="E36" t="str">
            <v>3</v>
          </cell>
        </row>
        <row r="37">
          <cell r="B37" t="str">
            <v>4각박스(OUT-LET)</v>
          </cell>
          <cell r="C37" t="str">
            <v>54mm</v>
          </cell>
          <cell r="D37" t="str">
            <v>EA</v>
          </cell>
          <cell r="E37" t="str">
            <v>24</v>
          </cell>
        </row>
        <row r="38">
          <cell r="B38" t="str">
            <v>4각박스(OUT-LET)</v>
          </cell>
          <cell r="C38" t="str">
            <v>54mm</v>
          </cell>
          <cell r="D38" t="str">
            <v>EA</v>
          </cell>
          <cell r="E38" t="str">
            <v>10</v>
          </cell>
        </row>
        <row r="39">
          <cell r="B39" t="str">
            <v>4각박스(OUT-LET)</v>
          </cell>
          <cell r="C39" t="str">
            <v>54mm</v>
          </cell>
          <cell r="D39" t="str">
            <v>EA</v>
          </cell>
          <cell r="E39" t="str">
            <v>2</v>
          </cell>
        </row>
        <row r="40">
          <cell r="B40" t="str">
            <v>4각박스(OUT-LET)</v>
          </cell>
          <cell r="C40" t="str">
            <v>54mm</v>
          </cell>
          <cell r="D40" t="str">
            <v>EA</v>
          </cell>
          <cell r="E40" t="str">
            <v>1</v>
          </cell>
        </row>
        <row r="41">
          <cell r="B41" t="str">
            <v>4각박스(OUT-LET)</v>
          </cell>
          <cell r="C41" t="str">
            <v>75mm</v>
          </cell>
          <cell r="D41" t="str">
            <v>EA</v>
          </cell>
          <cell r="E41" t="str">
            <v>69</v>
          </cell>
        </row>
        <row r="42">
          <cell r="B42" t="str">
            <v>600C-CV케이블</v>
          </cell>
          <cell r="C42" t="str">
            <v>14mm2*3C</v>
          </cell>
          <cell r="D42" t="str">
            <v>M</v>
          </cell>
          <cell r="E42" t="str">
            <v>65</v>
          </cell>
        </row>
        <row r="43">
          <cell r="B43" t="str">
            <v>600C-CV케이블</v>
          </cell>
          <cell r="C43" t="str">
            <v>14mm2*4C</v>
          </cell>
          <cell r="D43" t="str">
            <v>M</v>
          </cell>
          <cell r="E43" t="str">
            <v>38</v>
          </cell>
        </row>
        <row r="44">
          <cell r="B44" t="str">
            <v>600C-CV케이블</v>
          </cell>
          <cell r="C44" t="str">
            <v>14mm2*4C</v>
          </cell>
          <cell r="D44" t="str">
            <v>M</v>
          </cell>
          <cell r="E44" t="str">
            <v>30</v>
          </cell>
        </row>
        <row r="45">
          <cell r="B45" t="str">
            <v>600C-CV케이블</v>
          </cell>
          <cell r="C45" t="str">
            <v>14mm2*4C</v>
          </cell>
          <cell r="D45" t="str">
            <v>M</v>
          </cell>
          <cell r="E45" t="str">
            <v>161</v>
          </cell>
        </row>
        <row r="46">
          <cell r="B46" t="str">
            <v>600C-CV케이블</v>
          </cell>
          <cell r="C46" t="str">
            <v>22mm2*3C</v>
          </cell>
          <cell r="D46" t="str">
            <v>M</v>
          </cell>
          <cell r="E46" t="str">
            <v>103</v>
          </cell>
        </row>
        <row r="47">
          <cell r="B47" t="str">
            <v>600C-CV케이블</v>
          </cell>
          <cell r="C47" t="str">
            <v>22mm2*4C</v>
          </cell>
          <cell r="D47" t="str">
            <v>M</v>
          </cell>
          <cell r="E47" t="str">
            <v>92</v>
          </cell>
        </row>
        <row r="48">
          <cell r="B48" t="str">
            <v>600C-CV케이블</v>
          </cell>
          <cell r="C48" t="str">
            <v>22mm2*4C</v>
          </cell>
          <cell r="D48" t="str">
            <v>M</v>
          </cell>
          <cell r="E48" t="str">
            <v>24</v>
          </cell>
        </row>
        <row r="49">
          <cell r="B49" t="str">
            <v>600C-CV케이블</v>
          </cell>
          <cell r="C49" t="str">
            <v>3.5mm2*4C</v>
          </cell>
          <cell r="D49" t="str">
            <v>M</v>
          </cell>
          <cell r="E49" t="str">
            <v>559</v>
          </cell>
        </row>
        <row r="50">
          <cell r="B50" t="str">
            <v>600C-CV케이블</v>
          </cell>
          <cell r="C50" t="str">
            <v>38mm2*3C</v>
          </cell>
          <cell r="D50" t="str">
            <v>M</v>
          </cell>
          <cell r="E50" t="str">
            <v>607</v>
          </cell>
        </row>
        <row r="51">
          <cell r="B51" t="str">
            <v>600C-CV케이블</v>
          </cell>
          <cell r="C51" t="str">
            <v>38mm2*3C</v>
          </cell>
          <cell r="D51" t="str">
            <v>M</v>
          </cell>
          <cell r="E51" t="str">
            <v>24</v>
          </cell>
        </row>
        <row r="52">
          <cell r="B52" t="str">
            <v>600C-CV케이블</v>
          </cell>
          <cell r="C52" t="str">
            <v>38mm2*3C</v>
          </cell>
          <cell r="D52" t="str">
            <v>M</v>
          </cell>
          <cell r="E52" t="str">
            <v>133</v>
          </cell>
        </row>
        <row r="53">
          <cell r="B53" t="str">
            <v>600C-CV케이블</v>
          </cell>
          <cell r="C53" t="str">
            <v>38mm2*4C</v>
          </cell>
          <cell r="D53" t="str">
            <v>M</v>
          </cell>
          <cell r="E53" t="str">
            <v>65</v>
          </cell>
        </row>
        <row r="54">
          <cell r="B54" t="str">
            <v>600C-CV케이블</v>
          </cell>
          <cell r="C54" t="str">
            <v>38mm2*4C</v>
          </cell>
          <cell r="D54" t="str">
            <v>M</v>
          </cell>
          <cell r="E54" t="str">
            <v>88</v>
          </cell>
        </row>
        <row r="55">
          <cell r="B55" t="str">
            <v>600C-CV케이블</v>
          </cell>
          <cell r="C55" t="str">
            <v>5.5mm2*3C</v>
          </cell>
          <cell r="D55" t="str">
            <v>M</v>
          </cell>
          <cell r="E55" t="str">
            <v>1770</v>
          </cell>
        </row>
        <row r="56">
          <cell r="B56" t="str">
            <v>600C-CV케이블</v>
          </cell>
          <cell r="C56" t="str">
            <v>5.5mm2*3C</v>
          </cell>
          <cell r="D56" t="str">
            <v>M</v>
          </cell>
          <cell r="E56" t="str">
            <v>143</v>
          </cell>
        </row>
        <row r="57">
          <cell r="B57" t="str">
            <v>600C-CV케이블</v>
          </cell>
          <cell r="C57" t="str">
            <v>5.5mm2*3C</v>
          </cell>
          <cell r="D57" t="str">
            <v>M</v>
          </cell>
          <cell r="E57" t="str">
            <v>450</v>
          </cell>
        </row>
        <row r="58">
          <cell r="B58" t="str">
            <v>600C-CV케이블</v>
          </cell>
          <cell r="C58" t="str">
            <v>5.5mm2*3C</v>
          </cell>
          <cell r="D58" t="str">
            <v>M</v>
          </cell>
          <cell r="E58" t="str">
            <v>63</v>
          </cell>
        </row>
        <row r="59">
          <cell r="B59" t="str">
            <v>600C-CV케이블</v>
          </cell>
          <cell r="C59" t="str">
            <v>5.5mm2*4C</v>
          </cell>
          <cell r="D59" t="str">
            <v>M</v>
          </cell>
          <cell r="E59" t="str">
            <v>921</v>
          </cell>
        </row>
        <row r="60">
          <cell r="B60" t="str">
            <v>600C-CV케이블</v>
          </cell>
          <cell r="C60" t="str">
            <v>5.5mm2*4C</v>
          </cell>
          <cell r="D60" t="str">
            <v>M</v>
          </cell>
          <cell r="E60" t="str">
            <v>24</v>
          </cell>
        </row>
        <row r="61">
          <cell r="B61" t="str">
            <v>600C-CV케이블</v>
          </cell>
          <cell r="C61" t="str">
            <v>5.5mm2*4C</v>
          </cell>
          <cell r="D61" t="str">
            <v>M</v>
          </cell>
          <cell r="E61" t="str">
            <v>18</v>
          </cell>
        </row>
        <row r="62">
          <cell r="B62" t="str">
            <v>600C-CV케이블</v>
          </cell>
          <cell r="C62" t="str">
            <v>5.5mm2*4C</v>
          </cell>
          <cell r="D62" t="str">
            <v>M</v>
          </cell>
          <cell r="E62" t="str">
            <v>469</v>
          </cell>
        </row>
        <row r="63">
          <cell r="B63" t="str">
            <v>600C-CV케이블</v>
          </cell>
          <cell r="C63" t="str">
            <v>8mm2*3C</v>
          </cell>
          <cell r="D63" t="str">
            <v>M</v>
          </cell>
          <cell r="E63" t="str">
            <v>232</v>
          </cell>
        </row>
        <row r="64">
          <cell r="B64" t="str">
            <v>600C-CV케이블</v>
          </cell>
          <cell r="C64" t="str">
            <v>8mm2*3C</v>
          </cell>
          <cell r="D64" t="str">
            <v>M</v>
          </cell>
          <cell r="E64" t="str">
            <v>165</v>
          </cell>
        </row>
        <row r="65">
          <cell r="B65" t="str">
            <v>600C-CV케이블</v>
          </cell>
          <cell r="C65" t="str">
            <v>8mm2*3C</v>
          </cell>
          <cell r="D65" t="str">
            <v>M</v>
          </cell>
          <cell r="E65" t="str">
            <v>20</v>
          </cell>
        </row>
        <row r="66">
          <cell r="B66" t="str">
            <v>600C-CV케이블</v>
          </cell>
          <cell r="C66" t="str">
            <v>8mm2*3C</v>
          </cell>
          <cell r="D66" t="str">
            <v>M</v>
          </cell>
          <cell r="E66" t="str">
            <v>46</v>
          </cell>
        </row>
        <row r="67">
          <cell r="B67" t="str">
            <v>600C-CV케이블</v>
          </cell>
          <cell r="C67" t="str">
            <v>8mm2*4C</v>
          </cell>
          <cell r="D67" t="str">
            <v>M</v>
          </cell>
          <cell r="E67" t="str">
            <v>56</v>
          </cell>
        </row>
        <row r="68">
          <cell r="B68" t="str">
            <v>600C-CV케이블</v>
          </cell>
          <cell r="C68" t="str">
            <v>8mm2*4C</v>
          </cell>
          <cell r="D68" t="str">
            <v>M</v>
          </cell>
          <cell r="E68" t="str">
            <v>47</v>
          </cell>
        </row>
        <row r="69">
          <cell r="B69" t="str">
            <v>600C-CV케이블</v>
          </cell>
          <cell r="C69" t="str">
            <v>8mm2*4C</v>
          </cell>
          <cell r="D69" t="str">
            <v>M</v>
          </cell>
          <cell r="E69" t="str">
            <v>11</v>
          </cell>
        </row>
        <row r="70">
          <cell r="B70" t="str">
            <v>600C-CV케이블</v>
          </cell>
          <cell r="C70" t="str">
            <v>8mm2*4C</v>
          </cell>
          <cell r="D70" t="str">
            <v>M</v>
          </cell>
          <cell r="E70" t="str">
            <v>37</v>
          </cell>
        </row>
        <row r="71">
          <cell r="B71" t="str">
            <v>600C-CV케이블</v>
          </cell>
          <cell r="C71" t="str">
            <v>8mm2*4C</v>
          </cell>
          <cell r="D71" t="str">
            <v>M</v>
          </cell>
          <cell r="E71" t="str">
            <v>24</v>
          </cell>
        </row>
        <row r="72">
          <cell r="B72" t="str">
            <v>600V-CV케이블</v>
          </cell>
          <cell r="C72" t="str">
            <v>100mm2*1C</v>
          </cell>
          <cell r="D72" t="str">
            <v>M</v>
          </cell>
          <cell r="E72" t="str">
            <v>851</v>
          </cell>
        </row>
        <row r="73">
          <cell r="B73" t="str">
            <v>600V-CV케이블</v>
          </cell>
          <cell r="C73" t="str">
            <v>100mm2*1C</v>
          </cell>
          <cell r="D73" t="str">
            <v>M</v>
          </cell>
          <cell r="E73" t="str">
            <v>32</v>
          </cell>
        </row>
        <row r="74">
          <cell r="B74" t="str">
            <v>600V-CV케이블</v>
          </cell>
          <cell r="C74" t="str">
            <v>100mm2*1C</v>
          </cell>
          <cell r="D74" t="str">
            <v>M</v>
          </cell>
          <cell r="E74" t="str">
            <v>305</v>
          </cell>
        </row>
        <row r="75">
          <cell r="B75" t="str">
            <v>600V-CV케이블</v>
          </cell>
          <cell r="C75" t="str">
            <v>100mm2*1C</v>
          </cell>
          <cell r="D75" t="str">
            <v>M</v>
          </cell>
          <cell r="E75" t="str">
            <v>313</v>
          </cell>
        </row>
        <row r="76">
          <cell r="B76" t="str">
            <v>600V-CV케이블</v>
          </cell>
          <cell r="C76" t="str">
            <v>14mm2*2C</v>
          </cell>
          <cell r="D76" t="str">
            <v>M</v>
          </cell>
          <cell r="E76" t="str">
            <v>11</v>
          </cell>
        </row>
        <row r="77">
          <cell r="B77" t="str">
            <v>600V-CV케이블</v>
          </cell>
          <cell r="C77" t="str">
            <v>14mm2*2C</v>
          </cell>
          <cell r="D77" t="str">
            <v>M</v>
          </cell>
          <cell r="E77" t="str">
            <v>36</v>
          </cell>
        </row>
        <row r="78">
          <cell r="B78" t="str">
            <v>600V-CV케이블</v>
          </cell>
          <cell r="C78" t="str">
            <v>150mm2*1C</v>
          </cell>
          <cell r="D78" t="str">
            <v>M</v>
          </cell>
          <cell r="E78" t="str">
            <v>647</v>
          </cell>
        </row>
        <row r="79">
          <cell r="B79" t="str">
            <v>600V-CV케이블</v>
          </cell>
          <cell r="C79" t="str">
            <v>150mm2*1C</v>
          </cell>
          <cell r="D79" t="str">
            <v>M</v>
          </cell>
          <cell r="E79" t="str">
            <v>384</v>
          </cell>
        </row>
        <row r="80">
          <cell r="B80" t="str">
            <v>600V-CV케이블</v>
          </cell>
          <cell r="C80" t="str">
            <v>200mm2*1C</v>
          </cell>
          <cell r="D80" t="str">
            <v>M</v>
          </cell>
          <cell r="E80" t="str">
            <v>1833</v>
          </cell>
        </row>
        <row r="81">
          <cell r="B81" t="str">
            <v>600V-CV케이블</v>
          </cell>
          <cell r="C81" t="str">
            <v>200mm2*1C</v>
          </cell>
          <cell r="D81" t="str">
            <v>M</v>
          </cell>
          <cell r="E81" t="str">
            <v>1128</v>
          </cell>
        </row>
        <row r="82">
          <cell r="B82" t="str">
            <v>600V-CV케이블</v>
          </cell>
          <cell r="C82" t="str">
            <v>3.5mm2*2C</v>
          </cell>
          <cell r="D82" t="str">
            <v>M</v>
          </cell>
          <cell r="E82" t="str">
            <v>74</v>
          </cell>
        </row>
        <row r="83">
          <cell r="B83" t="str">
            <v>600V-CV케이블</v>
          </cell>
          <cell r="C83" t="str">
            <v>3.5mm2*3C</v>
          </cell>
          <cell r="D83" t="str">
            <v>M</v>
          </cell>
          <cell r="E83" t="str">
            <v>121</v>
          </cell>
        </row>
        <row r="84">
          <cell r="B84" t="str">
            <v>600V-CV케이블</v>
          </cell>
          <cell r="C84" t="str">
            <v>5.5mm2*2C</v>
          </cell>
          <cell r="D84" t="str">
            <v>M</v>
          </cell>
          <cell r="E84" t="str">
            <v>186</v>
          </cell>
        </row>
        <row r="85">
          <cell r="B85" t="str">
            <v>600V-CV케이블</v>
          </cell>
          <cell r="C85" t="str">
            <v>5.5mm2*2C</v>
          </cell>
          <cell r="D85" t="str">
            <v>M</v>
          </cell>
          <cell r="E85" t="str">
            <v>23</v>
          </cell>
        </row>
        <row r="86">
          <cell r="B86" t="str">
            <v>600V-CV케이블</v>
          </cell>
          <cell r="C86" t="str">
            <v>5.5mm2*2C</v>
          </cell>
          <cell r="D86" t="str">
            <v>M</v>
          </cell>
          <cell r="E86" t="str">
            <v>17</v>
          </cell>
        </row>
        <row r="87">
          <cell r="B87" t="str">
            <v>600V-CV케이블</v>
          </cell>
          <cell r="C87" t="str">
            <v>5.5mm2*2C</v>
          </cell>
          <cell r="D87" t="str">
            <v>M</v>
          </cell>
          <cell r="E87" t="str">
            <v>536</v>
          </cell>
        </row>
        <row r="88">
          <cell r="B88" t="str">
            <v>600V-CV케이블</v>
          </cell>
          <cell r="C88" t="str">
            <v>60mm2*1C</v>
          </cell>
          <cell r="D88" t="str">
            <v>M</v>
          </cell>
          <cell r="E88" t="str">
            <v>256</v>
          </cell>
        </row>
        <row r="89">
          <cell r="B89" t="str">
            <v>600V-CV케이블</v>
          </cell>
          <cell r="C89" t="str">
            <v>60mm2*1C</v>
          </cell>
          <cell r="D89" t="str">
            <v>M</v>
          </cell>
          <cell r="E89" t="str">
            <v>335</v>
          </cell>
        </row>
        <row r="90">
          <cell r="B90" t="str">
            <v>600V-CV케이블</v>
          </cell>
          <cell r="C90" t="str">
            <v>60mm2*1C</v>
          </cell>
          <cell r="D90" t="str">
            <v>M</v>
          </cell>
          <cell r="E90" t="str">
            <v>1163</v>
          </cell>
        </row>
        <row r="91">
          <cell r="B91" t="str">
            <v>600V-CV케이블</v>
          </cell>
          <cell r="C91" t="str">
            <v>60mm2*1C</v>
          </cell>
          <cell r="D91" t="str">
            <v>M</v>
          </cell>
          <cell r="E91" t="str">
            <v>174</v>
          </cell>
        </row>
        <row r="92">
          <cell r="B92" t="str">
            <v>600V-CV케이블</v>
          </cell>
          <cell r="C92" t="str">
            <v>8mm2*2C</v>
          </cell>
          <cell r="D92" t="str">
            <v>M</v>
          </cell>
          <cell r="E92" t="str">
            <v>370</v>
          </cell>
        </row>
        <row r="93">
          <cell r="B93" t="str">
            <v>600V-CV케이블</v>
          </cell>
          <cell r="C93" t="str">
            <v>8mm2*2C</v>
          </cell>
          <cell r="D93" t="str">
            <v>M</v>
          </cell>
          <cell r="E93" t="str">
            <v>921</v>
          </cell>
        </row>
        <row r="94">
          <cell r="B94" t="str">
            <v>8각박스(CONCRETE)</v>
          </cell>
          <cell r="C94" t="str">
            <v>54mm</v>
          </cell>
          <cell r="D94" t="str">
            <v>EA</v>
          </cell>
          <cell r="E94" t="str">
            <v>261</v>
          </cell>
        </row>
        <row r="95">
          <cell r="B95" t="str">
            <v>8각박스(CONCRETE)</v>
          </cell>
          <cell r="C95" t="str">
            <v>54mm</v>
          </cell>
          <cell r="D95" t="str">
            <v>EA</v>
          </cell>
          <cell r="E95" t="str">
            <v>99</v>
          </cell>
        </row>
        <row r="96">
          <cell r="B96" t="str">
            <v>8각박스(CONCRETE)</v>
          </cell>
          <cell r="C96" t="str">
            <v>54mm</v>
          </cell>
          <cell r="D96" t="str">
            <v>EA</v>
          </cell>
          <cell r="E96" t="str">
            <v>37</v>
          </cell>
        </row>
        <row r="97">
          <cell r="B97" t="str">
            <v>8각박스(CONCRETE)</v>
          </cell>
          <cell r="C97" t="str">
            <v>54mm</v>
          </cell>
          <cell r="D97" t="str">
            <v>EA</v>
          </cell>
          <cell r="E97" t="str">
            <v>76</v>
          </cell>
        </row>
        <row r="98">
          <cell r="B98" t="str">
            <v>8각박스(CONCRETE)</v>
          </cell>
          <cell r="C98" t="str">
            <v>54mm</v>
          </cell>
          <cell r="D98" t="str">
            <v>EA</v>
          </cell>
          <cell r="E98" t="str">
            <v>5</v>
          </cell>
        </row>
        <row r="99">
          <cell r="B99" t="str">
            <v>8각박스(CONCRETE)</v>
          </cell>
          <cell r="C99" t="str">
            <v>54mm</v>
          </cell>
          <cell r="D99" t="str">
            <v>EA</v>
          </cell>
          <cell r="E99" t="str">
            <v>310</v>
          </cell>
        </row>
        <row r="100">
          <cell r="B100" t="str">
            <v>8각박스(CONCRETE)</v>
          </cell>
          <cell r="C100" t="str">
            <v>54mm</v>
          </cell>
          <cell r="D100" t="str">
            <v>EA</v>
          </cell>
          <cell r="E100" t="str">
            <v>2</v>
          </cell>
        </row>
        <row r="101">
          <cell r="B101" t="str">
            <v>8각박스(CONCRETE)</v>
          </cell>
          <cell r="C101" t="str">
            <v>54mm</v>
          </cell>
          <cell r="D101" t="str">
            <v>EA</v>
          </cell>
          <cell r="E101" t="str">
            <v>25</v>
          </cell>
        </row>
        <row r="102">
          <cell r="B102" t="str">
            <v>8각박스(CONCRETE)</v>
          </cell>
          <cell r="C102" t="str">
            <v>54mm</v>
          </cell>
          <cell r="D102" t="str">
            <v>EA</v>
          </cell>
          <cell r="E102" t="str">
            <v>17</v>
          </cell>
        </row>
        <row r="103">
          <cell r="B103" t="str">
            <v>8각박스(CONCRETE)</v>
          </cell>
          <cell r="C103" t="str">
            <v>54mm</v>
          </cell>
          <cell r="D103" t="str">
            <v>EA</v>
          </cell>
          <cell r="E103" t="str">
            <v>20</v>
          </cell>
        </row>
        <row r="104">
          <cell r="B104" t="str">
            <v>8각박스(CONCRETE)</v>
          </cell>
          <cell r="C104" t="str">
            <v>54mm</v>
          </cell>
          <cell r="D104" t="str">
            <v>EA</v>
          </cell>
          <cell r="E104" t="str">
            <v>22</v>
          </cell>
        </row>
        <row r="105">
          <cell r="B105" t="str">
            <v>8각박스(CONCRETE)</v>
          </cell>
          <cell r="C105" t="str">
            <v>54mm</v>
          </cell>
          <cell r="D105" t="str">
            <v>EA</v>
          </cell>
          <cell r="E105" t="str">
            <v>2</v>
          </cell>
        </row>
        <row r="106">
          <cell r="B106" t="str">
            <v>8각박스(CONCRETE)</v>
          </cell>
          <cell r="C106" t="str">
            <v>54mm</v>
          </cell>
          <cell r="D106" t="str">
            <v>EA</v>
          </cell>
          <cell r="E106" t="str">
            <v>3</v>
          </cell>
        </row>
        <row r="107">
          <cell r="B107" t="str">
            <v>8각박스(CONCRETE)</v>
          </cell>
          <cell r="C107" t="str">
            <v>54mm</v>
          </cell>
          <cell r="D107" t="str">
            <v>EA</v>
          </cell>
          <cell r="E107" t="str">
            <v>17</v>
          </cell>
        </row>
        <row r="108">
          <cell r="B108" t="str">
            <v>강제전선관</v>
          </cell>
          <cell r="C108" t="str">
            <v>아연도금16mm</v>
          </cell>
          <cell r="D108" t="str">
            <v>M</v>
          </cell>
          <cell r="E108" t="str">
            <v>1215</v>
          </cell>
        </row>
        <row r="109">
          <cell r="B109" t="str">
            <v>강제전선관</v>
          </cell>
          <cell r="C109" t="str">
            <v>아연도금16mm</v>
          </cell>
          <cell r="D109" t="str">
            <v>M</v>
          </cell>
          <cell r="E109" t="str">
            <v>261</v>
          </cell>
        </row>
        <row r="110">
          <cell r="B110" t="str">
            <v>강제전선관</v>
          </cell>
          <cell r="C110" t="str">
            <v>아연도금16mm</v>
          </cell>
          <cell r="D110" t="str">
            <v>M</v>
          </cell>
          <cell r="E110" t="str">
            <v>158</v>
          </cell>
        </row>
        <row r="111">
          <cell r="B111" t="str">
            <v>강제전선관</v>
          </cell>
          <cell r="C111" t="str">
            <v>아연도금16mm</v>
          </cell>
          <cell r="D111" t="str">
            <v>M</v>
          </cell>
          <cell r="E111" t="str">
            <v>15</v>
          </cell>
        </row>
        <row r="112">
          <cell r="B112" t="str">
            <v>강제전선관</v>
          </cell>
          <cell r="C112" t="str">
            <v>아연도금22mm</v>
          </cell>
          <cell r="D112" t="str">
            <v>M</v>
          </cell>
          <cell r="E112" t="str">
            <v>116</v>
          </cell>
        </row>
        <row r="113">
          <cell r="B113" t="str">
            <v>강제전선관</v>
          </cell>
          <cell r="C113" t="str">
            <v>아연도금22mm</v>
          </cell>
          <cell r="D113" t="str">
            <v>M</v>
          </cell>
          <cell r="E113" t="str">
            <v>59</v>
          </cell>
        </row>
        <row r="114">
          <cell r="B114" t="str">
            <v>강제전선관</v>
          </cell>
          <cell r="C114" t="str">
            <v>아연도금22mm</v>
          </cell>
          <cell r="D114" t="str">
            <v>M</v>
          </cell>
          <cell r="E114" t="str">
            <v>224</v>
          </cell>
        </row>
        <row r="115">
          <cell r="B115" t="str">
            <v>강제전선관</v>
          </cell>
          <cell r="C115" t="str">
            <v>아연도금28mm</v>
          </cell>
          <cell r="D115" t="str">
            <v>M</v>
          </cell>
          <cell r="E115" t="str">
            <v>167</v>
          </cell>
        </row>
        <row r="116">
          <cell r="B116" t="str">
            <v>강제전선관</v>
          </cell>
          <cell r="C116" t="str">
            <v>아연도금28mm</v>
          </cell>
          <cell r="D116" t="str">
            <v>M</v>
          </cell>
          <cell r="E116" t="str">
            <v>9</v>
          </cell>
        </row>
        <row r="117">
          <cell r="B117" t="str">
            <v>강제전선관</v>
          </cell>
          <cell r="C117" t="str">
            <v>아연도금28mm</v>
          </cell>
          <cell r="D117" t="str">
            <v>M</v>
          </cell>
          <cell r="E117" t="str">
            <v>51</v>
          </cell>
        </row>
        <row r="118">
          <cell r="B118" t="str">
            <v>강제전선관</v>
          </cell>
          <cell r="C118" t="str">
            <v>아연도금28mm</v>
          </cell>
          <cell r="D118" t="str">
            <v>M</v>
          </cell>
          <cell r="E118" t="str">
            <v>11</v>
          </cell>
        </row>
        <row r="119">
          <cell r="B119" t="str">
            <v>강제전선관</v>
          </cell>
          <cell r="C119" t="str">
            <v>아연도금28mm</v>
          </cell>
          <cell r="D119" t="str">
            <v>M</v>
          </cell>
          <cell r="E119" t="str">
            <v>25</v>
          </cell>
        </row>
        <row r="120">
          <cell r="B120" t="str">
            <v>강제전선관</v>
          </cell>
          <cell r="C120" t="str">
            <v>아연도금36mm</v>
          </cell>
          <cell r="D120" t="str">
            <v>M</v>
          </cell>
          <cell r="E120" t="str">
            <v>34</v>
          </cell>
        </row>
        <row r="121">
          <cell r="B121" t="str">
            <v>강제전선관</v>
          </cell>
          <cell r="C121" t="str">
            <v>아연도금36mm</v>
          </cell>
          <cell r="D121" t="str">
            <v>M</v>
          </cell>
          <cell r="E121" t="str">
            <v>13</v>
          </cell>
        </row>
        <row r="122">
          <cell r="B122" t="str">
            <v>강제전선관</v>
          </cell>
          <cell r="C122" t="str">
            <v>아연도금42mm</v>
          </cell>
          <cell r="D122" t="str">
            <v>M</v>
          </cell>
          <cell r="E122" t="str">
            <v>23</v>
          </cell>
        </row>
        <row r="123">
          <cell r="B123" t="str">
            <v>경동연선</v>
          </cell>
          <cell r="C123" t="str">
            <v>38mm2</v>
          </cell>
          <cell r="D123" t="str">
            <v>M</v>
          </cell>
          <cell r="E123" t="str">
            <v>185</v>
          </cell>
        </row>
        <row r="124">
          <cell r="B124" t="str">
            <v>경동연선</v>
          </cell>
          <cell r="C124" t="str">
            <v>60mm2</v>
          </cell>
          <cell r="D124" t="str">
            <v>M</v>
          </cell>
          <cell r="E124" t="str">
            <v>476</v>
          </cell>
        </row>
        <row r="125">
          <cell r="B125" t="str">
            <v>경질비닐전선관</v>
          </cell>
          <cell r="C125" t="str">
            <v>HI-PVC/100mm</v>
          </cell>
          <cell r="D125" t="str">
            <v>M</v>
          </cell>
          <cell r="E125" t="str">
            <v>9</v>
          </cell>
        </row>
        <row r="126">
          <cell r="B126" t="str">
            <v>경질비닐전선관</v>
          </cell>
          <cell r="C126" t="str">
            <v>HI-PVC/100mm</v>
          </cell>
          <cell r="D126" t="str">
            <v>M</v>
          </cell>
          <cell r="E126" t="str">
            <v>9</v>
          </cell>
        </row>
        <row r="127">
          <cell r="B127" t="str">
            <v>경질비닐전선관</v>
          </cell>
          <cell r="C127" t="str">
            <v>HI-PVC/16mm</v>
          </cell>
          <cell r="D127" t="str">
            <v>M</v>
          </cell>
          <cell r="E127" t="str">
            <v>953</v>
          </cell>
        </row>
        <row r="128">
          <cell r="B128" t="str">
            <v>경질비닐전선관</v>
          </cell>
          <cell r="C128" t="str">
            <v>HI-PVC/16mm</v>
          </cell>
          <cell r="D128" t="str">
            <v>M</v>
          </cell>
          <cell r="E128" t="str">
            <v>496</v>
          </cell>
        </row>
        <row r="129">
          <cell r="B129" t="str">
            <v>경질비닐전선관</v>
          </cell>
          <cell r="C129" t="str">
            <v>HI-PVC/16mm</v>
          </cell>
          <cell r="D129" t="str">
            <v>M</v>
          </cell>
          <cell r="E129" t="str">
            <v>129</v>
          </cell>
        </row>
        <row r="130">
          <cell r="B130" t="str">
            <v>경질비닐전선관</v>
          </cell>
          <cell r="C130" t="str">
            <v>HI-PVC/16mm</v>
          </cell>
          <cell r="D130" t="str">
            <v>M</v>
          </cell>
          <cell r="E130" t="str">
            <v>566</v>
          </cell>
        </row>
        <row r="131">
          <cell r="B131" t="str">
            <v>경질비닐전선관</v>
          </cell>
          <cell r="C131" t="str">
            <v>HI-PVC/16mm</v>
          </cell>
          <cell r="D131" t="str">
            <v>M</v>
          </cell>
          <cell r="E131" t="str">
            <v>217</v>
          </cell>
        </row>
        <row r="132">
          <cell r="B132" t="str">
            <v>경질비닐전선관</v>
          </cell>
          <cell r="C132" t="str">
            <v>HI-PVC/16mm</v>
          </cell>
          <cell r="D132" t="str">
            <v>M</v>
          </cell>
          <cell r="E132" t="str">
            <v>84</v>
          </cell>
        </row>
        <row r="133">
          <cell r="B133" t="str">
            <v>경질비닐전선관</v>
          </cell>
          <cell r="C133" t="str">
            <v>HI-PVC/16mm</v>
          </cell>
          <cell r="D133" t="str">
            <v>M</v>
          </cell>
          <cell r="E133" t="str">
            <v>45</v>
          </cell>
        </row>
        <row r="134">
          <cell r="B134" t="str">
            <v>경질비닐전선관</v>
          </cell>
          <cell r="C134" t="str">
            <v>HI-PVC/16mm</v>
          </cell>
          <cell r="D134" t="str">
            <v>M</v>
          </cell>
          <cell r="E134" t="str">
            <v>34</v>
          </cell>
        </row>
        <row r="135">
          <cell r="B135" t="str">
            <v>경질비닐전선관</v>
          </cell>
          <cell r="C135" t="str">
            <v>HI-PVC/16mm</v>
          </cell>
          <cell r="D135" t="str">
            <v>M</v>
          </cell>
          <cell r="E135" t="str">
            <v>499</v>
          </cell>
        </row>
        <row r="136">
          <cell r="B136" t="str">
            <v>경질비닐전선관</v>
          </cell>
          <cell r="C136" t="str">
            <v>HI-PVC/16mm</v>
          </cell>
          <cell r="D136" t="str">
            <v>M</v>
          </cell>
          <cell r="E136" t="str">
            <v>97</v>
          </cell>
        </row>
        <row r="137">
          <cell r="B137" t="str">
            <v>경질비닐전선관</v>
          </cell>
          <cell r="C137" t="str">
            <v>HI-PVC/16mm</v>
          </cell>
          <cell r="D137" t="str">
            <v>M</v>
          </cell>
          <cell r="E137" t="str">
            <v>166</v>
          </cell>
        </row>
        <row r="138">
          <cell r="B138" t="str">
            <v>경질비닐전선관</v>
          </cell>
          <cell r="C138" t="str">
            <v>HI-PVC/16mm</v>
          </cell>
          <cell r="D138" t="str">
            <v>M</v>
          </cell>
          <cell r="E138" t="str">
            <v>140</v>
          </cell>
        </row>
        <row r="139">
          <cell r="B139" t="str">
            <v>경질비닐전선관</v>
          </cell>
          <cell r="C139" t="str">
            <v>HI-PVC/16mm</v>
          </cell>
          <cell r="D139" t="str">
            <v>M</v>
          </cell>
          <cell r="E139" t="str">
            <v>219</v>
          </cell>
        </row>
        <row r="140">
          <cell r="B140" t="str">
            <v>경질비닐전선관</v>
          </cell>
          <cell r="C140" t="str">
            <v>HI-PVC/16mm</v>
          </cell>
          <cell r="D140" t="str">
            <v>M</v>
          </cell>
          <cell r="E140" t="str">
            <v>27</v>
          </cell>
        </row>
        <row r="141">
          <cell r="B141" t="str">
            <v>경질비닐전선관</v>
          </cell>
          <cell r="C141" t="str">
            <v>HI-PVC/16mm</v>
          </cell>
          <cell r="D141" t="str">
            <v>M</v>
          </cell>
          <cell r="E141" t="str">
            <v>12</v>
          </cell>
        </row>
        <row r="142">
          <cell r="B142" t="str">
            <v>경질비닐전선관</v>
          </cell>
          <cell r="C142" t="str">
            <v>HI-PVC/16mm</v>
          </cell>
          <cell r="D142" t="str">
            <v>M</v>
          </cell>
          <cell r="E142" t="str">
            <v>84</v>
          </cell>
        </row>
        <row r="143">
          <cell r="B143" t="str">
            <v>경질비닐전선관</v>
          </cell>
          <cell r="C143" t="str">
            <v>HI-PVC/16mm</v>
          </cell>
          <cell r="D143" t="str">
            <v>M</v>
          </cell>
          <cell r="E143" t="str">
            <v>42</v>
          </cell>
        </row>
        <row r="144">
          <cell r="B144" t="str">
            <v>경질비닐전선관</v>
          </cell>
          <cell r="C144" t="str">
            <v>HI-PVC/16mm</v>
          </cell>
          <cell r="D144" t="str">
            <v>M</v>
          </cell>
          <cell r="E144" t="str">
            <v>12</v>
          </cell>
        </row>
        <row r="145">
          <cell r="B145" t="str">
            <v>경질비닐전선관</v>
          </cell>
          <cell r="C145" t="str">
            <v>HI-PVC/16mm</v>
          </cell>
          <cell r="D145" t="str">
            <v>M</v>
          </cell>
          <cell r="E145" t="str">
            <v>107</v>
          </cell>
        </row>
        <row r="146">
          <cell r="B146" t="str">
            <v>경질비닐전선관</v>
          </cell>
          <cell r="C146" t="str">
            <v>HI-PVC/22mm</v>
          </cell>
          <cell r="D146" t="str">
            <v>M</v>
          </cell>
          <cell r="E146" t="str">
            <v>2219</v>
          </cell>
        </row>
        <row r="147">
          <cell r="B147" t="str">
            <v>경질비닐전선관</v>
          </cell>
          <cell r="C147" t="str">
            <v>HI-PVC/22mm</v>
          </cell>
          <cell r="D147" t="str">
            <v>M</v>
          </cell>
          <cell r="E147" t="str">
            <v>669</v>
          </cell>
        </row>
        <row r="148">
          <cell r="B148" t="str">
            <v>경질비닐전선관</v>
          </cell>
          <cell r="C148" t="str">
            <v>HI-PVC/22mm</v>
          </cell>
          <cell r="D148" t="str">
            <v>M</v>
          </cell>
          <cell r="E148" t="str">
            <v>68</v>
          </cell>
        </row>
        <row r="149">
          <cell r="B149" t="str">
            <v>경질비닐전선관</v>
          </cell>
          <cell r="C149" t="str">
            <v>HI-PVC/22mm</v>
          </cell>
          <cell r="D149" t="str">
            <v>M</v>
          </cell>
          <cell r="E149" t="str">
            <v>268</v>
          </cell>
        </row>
        <row r="150">
          <cell r="B150" t="str">
            <v>경질비닐전선관</v>
          </cell>
          <cell r="C150" t="str">
            <v>HI-PVC/22mm</v>
          </cell>
          <cell r="D150" t="str">
            <v>M</v>
          </cell>
          <cell r="E150" t="str">
            <v>186</v>
          </cell>
        </row>
        <row r="151">
          <cell r="B151" t="str">
            <v>경질비닐전선관</v>
          </cell>
          <cell r="C151" t="str">
            <v>HI-PVC/22mm</v>
          </cell>
          <cell r="D151" t="str">
            <v>M</v>
          </cell>
          <cell r="E151" t="str">
            <v>122</v>
          </cell>
        </row>
        <row r="152">
          <cell r="B152" t="str">
            <v>경질비닐전선관</v>
          </cell>
          <cell r="C152" t="str">
            <v>HI-PVC/22mm</v>
          </cell>
          <cell r="D152" t="str">
            <v>M</v>
          </cell>
          <cell r="E152" t="str">
            <v>4</v>
          </cell>
        </row>
        <row r="153">
          <cell r="B153" t="str">
            <v>경질비닐전선관</v>
          </cell>
          <cell r="C153" t="str">
            <v>HI-PVC/22mm</v>
          </cell>
          <cell r="D153" t="str">
            <v>M</v>
          </cell>
          <cell r="E153" t="str">
            <v>34</v>
          </cell>
        </row>
        <row r="154">
          <cell r="B154" t="str">
            <v>경질비닐전선관</v>
          </cell>
          <cell r="C154" t="str">
            <v>HI-PVC/22mm</v>
          </cell>
          <cell r="D154" t="str">
            <v>M</v>
          </cell>
          <cell r="E154" t="str">
            <v>394</v>
          </cell>
        </row>
        <row r="155">
          <cell r="B155" t="str">
            <v>경질비닐전선관</v>
          </cell>
          <cell r="C155" t="str">
            <v>HI-PVC/22mm</v>
          </cell>
          <cell r="D155" t="str">
            <v>M</v>
          </cell>
          <cell r="E155" t="str">
            <v>827</v>
          </cell>
        </row>
        <row r="156">
          <cell r="B156" t="str">
            <v>경질비닐전선관</v>
          </cell>
          <cell r="C156" t="str">
            <v>HI-PVC/22mm</v>
          </cell>
          <cell r="D156" t="str">
            <v>M</v>
          </cell>
          <cell r="E156" t="str">
            <v>112</v>
          </cell>
        </row>
        <row r="157">
          <cell r="B157" t="str">
            <v>경질비닐전선관</v>
          </cell>
          <cell r="C157" t="str">
            <v>HI-PVC/22mm</v>
          </cell>
          <cell r="D157" t="str">
            <v>M</v>
          </cell>
          <cell r="E157" t="str">
            <v>149</v>
          </cell>
        </row>
        <row r="158">
          <cell r="B158" t="str">
            <v>경질비닐전선관</v>
          </cell>
          <cell r="C158" t="str">
            <v>HI-PVC/22mm</v>
          </cell>
          <cell r="D158" t="str">
            <v>M</v>
          </cell>
          <cell r="E158" t="str">
            <v>98</v>
          </cell>
        </row>
        <row r="159">
          <cell r="B159" t="str">
            <v>경질비닐전선관</v>
          </cell>
          <cell r="C159" t="str">
            <v>HI-PVC/22mm</v>
          </cell>
          <cell r="D159" t="str">
            <v>M</v>
          </cell>
          <cell r="E159" t="str">
            <v>4</v>
          </cell>
        </row>
        <row r="160">
          <cell r="B160" t="str">
            <v>경질비닐전선관</v>
          </cell>
          <cell r="C160" t="str">
            <v>HI-PVC/22mm</v>
          </cell>
          <cell r="D160" t="str">
            <v>M</v>
          </cell>
          <cell r="E160" t="str">
            <v>8</v>
          </cell>
        </row>
        <row r="161">
          <cell r="B161" t="str">
            <v>경질비닐전선관</v>
          </cell>
          <cell r="C161" t="str">
            <v>HI-PVC/22mm</v>
          </cell>
          <cell r="D161" t="str">
            <v>M</v>
          </cell>
          <cell r="E161" t="str">
            <v>2</v>
          </cell>
        </row>
        <row r="162">
          <cell r="B162" t="str">
            <v>경질비닐전선관</v>
          </cell>
          <cell r="C162" t="str">
            <v>HI-PVC/22mm</v>
          </cell>
          <cell r="D162" t="str">
            <v>M</v>
          </cell>
          <cell r="E162" t="str">
            <v>35</v>
          </cell>
        </row>
        <row r="163">
          <cell r="B163" t="str">
            <v>경질비닐전선관</v>
          </cell>
          <cell r="C163" t="str">
            <v>HI-PVC/22mm</v>
          </cell>
          <cell r="D163" t="str">
            <v>M</v>
          </cell>
          <cell r="E163" t="str">
            <v>9</v>
          </cell>
        </row>
        <row r="164">
          <cell r="B164" t="str">
            <v>경질비닐전선관</v>
          </cell>
          <cell r="C164" t="str">
            <v>HI-PVC/28mm</v>
          </cell>
          <cell r="D164" t="str">
            <v>M</v>
          </cell>
          <cell r="E164" t="str">
            <v>49</v>
          </cell>
        </row>
        <row r="165">
          <cell r="B165" t="str">
            <v>경질비닐전선관</v>
          </cell>
          <cell r="C165" t="str">
            <v>HI-PVC/28mm</v>
          </cell>
          <cell r="D165" t="str">
            <v>M</v>
          </cell>
          <cell r="E165" t="str">
            <v>119</v>
          </cell>
        </row>
        <row r="166">
          <cell r="B166" t="str">
            <v>경질비닐전선관</v>
          </cell>
          <cell r="C166" t="str">
            <v>HI-PVC/28mm</v>
          </cell>
          <cell r="D166" t="str">
            <v>M</v>
          </cell>
          <cell r="E166" t="str">
            <v>44</v>
          </cell>
        </row>
        <row r="167">
          <cell r="B167" t="str">
            <v>경질비닐전선관</v>
          </cell>
          <cell r="C167" t="str">
            <v>HI-PVC/28mm</v>
          </cell>
          <cell r="D167" t="str">
            <v>M</v>
          </cell>
          <cell r="E167" t="str">
            <v>363</v>
          </cell>
        </row>
        <row r="168">
          <cell r="B168" t="str">
            <v>경질비닐전선관</v>
          </cell>
          <cell r="C168" t="str">
            <v>HI-PVC/28mm</v>
          </cell>
          <cell r="D168" t="str">
            <v>M</v>
          </cell>
          <cell r="E168" t="str">
            <v>69</v>
          </cell>
        </row>
        <row r="169">
          <cell r="B169" t="str">
            <v>경질비닐전선관</v>
          </cell>
          <cell r="C169" t="str">
            <v>HI-PVC/28mm</v>
          </cell>
          <cell r="D169" t="str">
            <v>M</v>
          </cell>
          <cell r="E169" t="str">
            <v>182</v>
          </cell>
        </row>
        <row r="170">
          <cell r="B170" t="str">
            <v>경질비닐전선관</v>
          </cell>
          <cell r="C170" t="str">
            <v>HI-PVC/28mm</v>
          </cell>
          <cell r="D170" t="str">
            <v>M</v>
          </cell>
          <cell r="E170" t="str">
            <v>12</v>
          </cell>
        </row>
        <row r="171">
          <cell r="B171" t="str">
            <v>경질비닐전선관</v>
          </cell>
          <cell r="C171" t="str">
            <v>HI-PVC/28mm</v>
          </cell>
          <cell r="D171" t="str">
            <v>M</v>
          </cell>
          <cell r="E171" t="str">
            <v>41</v>
          </cell>
        </row>
        <row r="172">
          <cell r="B172" t="str">
            <v>경질비닐전선관</v>
          </cell>
          <cell r="C172" t="str">
            <v>HI-PVC/28mm</v>
          </cell>
          <cell r="D172" t="str">
            <v>M</v>
          </cell>
          <cell r="E172" t="str">
            <v>6</v>
          </cell>
        </row>
        <row r="173">
          <cell r="B173" t="str">
            <v>경질비닐전선관</v>
          </cell>
          <cell r="C173" t="str">
            <v>HI-PVC/28mm</v>
          </cell>
          <cell r="D173" t="str">
            <v>M</v>
          </cell>
          <cell r="E173" t="str">
            <v>18</v>
          </cell>
        </row>
        <row r="174">
          <cell r="B174" t="str">
            <v>경질비닐전선관</v>
          </cell>
          <cell r="C174" t="str">
            <v>HI-PVC/28mm</v>
          </cell>
          <cell r="D174" t="str">
            <v>M</v>
          </cell>
          <cell r="E174" t="str">
            <v>4</v>
          </cell>
        </row>
        <row r="175">
          <cell r="B175" t="str">
            <v>경질비닐전선관</v>
          </cell>
          <cell r="C175" t="str">
            <v>HI-PVC/28mm</v>
          </cell>
          <cell r="D175" t="str">
            <v>M</v>
          </cell>
          <cell r="E175" t="str">
            <v>72</v>
          </cell>
        </row>
        <row r="176">
          <cell r="B176" t="str">
            <v>경질비닐전선관</v>
          </cell>
          <cell r="C176" t="str">
            <v>HI-PVC/28mm</v>
          </cell>
          <cell r="D176" t="str">
            <v>M</v>
          </cell>
          <cell r="E176" t="str">
            <v>29</v>
          </cell>
        </row>
        <row r="177">
          <cell r="B177" t="str">
            <v>경질비닐전선관</v>
          </cell>
          <cell r="C177" t="str">
            <v>HI-PVC/28mm</v>
          </cell>
          <cell r="D177" t="str">
            <v>M</v>
          </cell>
          <cell r="E177" t="str">
            <v>6</v>
          </cell>
        </row>
        <row r="178">
          <cell r="B178" t="str">
            <v>경질비닐전선관</v>
          </cell>
          <cell r="C178" t="str">
            <v>HI-PVC/28mm</v>
          </cell>
          <cell r="D178" t="str">
            <v>M</v>
          </cell>
          <cell r="E178" t="str">
            <v>8</v>
          </cell>
        </row>
        <row r="179">
          <cell r="B179" t="str">
            <v>경질비닐전선관</v>
          </cell>
          <cell r="C179" t="str">
            <v>HI-PVC/28mm</v>
          </cell>
          <cell r="D179" t="str">
            <v>M</v>
          </cell>
          <cell r="E179" t="str">
            <v>28</v>
          </cell>
        </row>
        <row r="180">
          <cell r="B180" t="str">
            <v>경질비닐전선관</v>
          </cell>
          <cell r="C180" t="str">
            <v>HI-PVC/36mm</v>
          </cell>
          <cell r="D180" t="str">
            <v>M</v>
          </cell>
          <cell r="E180" t="str">
            <v>40</v>
          </cell>
        </row>
        <row r="181">
          <cell r="B181" t="str">
            <v>경질비닐전선관</v>
          </cell>
          <cell r="C181" t="str">
            <v>HI-PVC/36mm</v>
          </cell>
          <cell r="D181" t="str">
            <v>M</v>
          </cell>
          <cell r="E181" t="str">
            <v>52</v>
          </cell>
        </row>
        <row r="182">
          <cell r="B182" t="str">
            <v>경질비닐전선관</v>
          </cell>
          <cell r="C182" t="str">
            <v>HI-PVC/36mm</v>
          </cell>
          <cell r="D182" t="str">
            <v>M</v>
          </cell>
          <cell r="E182" t="str">
            <v>53</v>
          </cell>
        </row>
        <row r="183">
          <cell r="B183" t="str">
            <v>경질비닐전선관</v>
          </cell>
          <cell r="C183" t="str">
            <v>HI-PVC/36mm</v>
          </cell>
          <cell r="D183" t="str">
            <v>M</v>
          </cell>
          <cell r="E183" t="str">
            <v>158</v>
          </cell>
        </row>
        <row r="184">
          <cell r="B184" t="str">
            <v>경질비닐전선관</v>
          </cell>
          <cell r="C184" t="str">
            <v>HI-PVC/36mm</v>
          </cell>
          <cell r="D184" t="str">
            <v>M</v>
          </cell>
          <cell r="E184" t="str">
            <v>72</v>
          </cell>
        </row>
        <row r="185">
          <cell r="B185" t="str">
            <v>경질비닐전선관</v>
          </cell>
          <cell r="C185" t="str">
            <v>HI-PVC/42mm</v>
          </cell>
          <cell r="D185" t="str">
            <v>M</v>
          </cell>
          <cell r="E185" t="str">
            <v>19</v>
          </cell>
        </row>
        <row r="186">
          <cell r="B186" t="str">
            <v>경질비닐전선관</v>
          </cell>
          <cell r="C186" t="str">
            <v>HI-PVC/42mm</v>
          </cell>
          <cell r="D186" t="str">
            <v>M</v>
          </cell>
          <cell r="E186" t="str">
            <v>4</v>
          </cell>
        </row>
        <row r="187">
          <cell r="B187" t="str">
            <v>경질비닐전선관</v>
          </cell>
          <cell r="C187" t="str">
            <v>HI-PVC/42mm</v>
          </cell>
          <cell r="D187" t="str">
            <v>M</v>
          </cell>
          <cell r="E187" t="str">
            <v>23</v>
          </cell>
        </row>
        <row r="188">
          <cell r="B188" t="str">
            <v>경질비닐전선관</v>
          </cell>
          <cell r="C188" t="str">
            <v>HI-PVC/42mm</v>
          </cell>
          <cell r="D188" t="str">
            <v>M</v>
          </cell>
          <cell r="E188" t="str">
            <v>59</v>
          </cell>
        </row>
        <row r="189">
          <cell r="B189" t="str">
            <v>경질비닐전선관</v>
          </cell>
          <cell r="C189" t="str">
            <v>HI-PVC/42mm</v>
          </cell>
          <cell r="D189" t="str">
            <v>M</v>
          </cell>
          <cell r="E189" t="str">
            <v>4</v>
          </cell>
        </row>
        <row r="190">
          <cell r="B190" t="str">
            <v>경질비닐전선관</v>
          </cell>
          <cell r="C190" t="str">
            <v>HI-PVC/54mm</v>
          </cell>
          <cell r="D190" t="str">
            <v>M</v>
          </cell>
          <cell r="E190" t="str">
            <v>19</v>
          </cell>
        </row>
        <row r="191">
          <cell r="B191" t="str">
            <v>경질비닐전선관</v>
          </cell>
          <cell r="C191" t="str">
            <v>HI-PVC/54mm</v>
          </cell>
          <cell r="D191" t="str">
            <v>M</v>
          </cell>
          <cell r="E191" t="str">
            <v>7</v>
          </cell>
        </row>
        <row r="192">
          <cell r="B192" t="str">
            <v>경질비닐전선관</v>
          </cell>
          <cell r="C192" t="str">
            <v>HI-PVC/54mm</v>
          </cell>
          <cell r="D192" t="str">
            <v>M</v>
          </cell>
          <cell r="E192" t="str">
            <v>69</v>
          </cell>
        </row>
        <row r="193">
          <cell r="B193" t="str">
            <v>경질비닐전선관</v>
          </cell>
          <cell r="C193" t="str">
            <v>HI-PVC/54mm</v>
          </cell>
          <cell r="D193" t="str">
            <v>M</v>
          </cell>
          <cell r="E193" t="str">
            <v>11</v>
          </cell>
        </row>
        <row r="194">
          <cell r="B194" t="str">
            <v>경질비닐전선관</v>
          </cell>
          <cell r="C194" t="str">
            <v>HI-PVC/54mm</v>
          </cell>
          <cell r="D194" t="str">
            <v>M</v>
          </cell>
          <cell r="E194" t="str">
            <v>43</v>
          </cell>
        </row>
        <row r="195">
          <cell r="B195" t="str">
            <v>경질비닐전선관</v>
          </cell>
          <cell r="C195" t="str">
            <v>HI-PVC/54mm</v>
          </cell>
          <cell r="D195" t="str">
            <v>M</v>
          </cell>
          <cell r="E195" t="str">
            <v>4</v>
          </cell>
        </row>
        <row r="196">
          <cell r="B196" t="str">
            <v>경질비닐전선관</v>
          </cell>
          <cell r="C196" t="str">
            <v>HI-PVC/70mm</v>
          </cell>
          <cell r="D196" t="str">
            <v>M</v>
          </cell>
          <cell r="E196" t="str">
            <v>5</v>
          </cell>
        </row>
        <row r="197">
          <cell r="B197" t="str">
            <v>경질비닐전선관</v>
          </cell>
          <cell r="C197" t="str">
            <v>HI-PVC/70mm</v>
          </cell>
          <cell r="D197" t="str">
            <v>M</v>
          </cell>
          <cell r="E197" t="str">
            <v>10</v>
          </cell>
        </row>
        <row r="198">
          <cell r="B198" t="str">
            <v>경질비닐전선관</v>
          </cell>
          <cell r="C198" t="str">
            <v>HI-PVC/70mm</v>
          </cell>
          <cell r="D198" t="str">
            <v>M</v>
          </cell>
          <cell r="E198" t="str">
            <v>3</v>
          </cell>
        </row>
        <row r="199">
          <cell r="B199" t="str">
            <v>경질비닐전선관</v>
          </cell>
          <cell r="C199" t="str">
            <v>HI-PVC/70mm</v>
          </cell>
          <cell r="D199" t="str">
            <v>M</v>
          </cell>
          <cell r="E199" t="str">
            <v>77</v>
          </cell>
        </row>
        <row r="200">
          <cell r="B200" t="str">
            <v>경질비닐전선관</v>
          </cell>
          <cell r="C200" t="str">
            <v>HI-PVC/82mm</v>
          </cell>
          <cell r="D200" t="str">
            <v>M</v>
          </cell>
          <cell r="E200" t="str">
            <v>4</v>
          </cell>
        </row>
        <row r="201">
          <cell r="B201" t="str">
            <v>경질비닐전선관</v>
          </cell>
          <cell r="C201" t="str">
            <v>HI-PVC/82mm</v>
          </cell>
          <cell r="D201" t="str">
            <v>M</v>
          </cell>
          <cell r="E201" t="str">
            <v>9</v>
          </cell>
        </row>
        <row r="202">
          <cell r="B202" t="str">
            <v>경질비닐전선관</v>
          </cell>
          <cell r="C202" t="str">
            <v>HI-PVC/82mm</v>
          </cell>
          <cell r="D202" t="str">
            <v>M</v>
          </cell>
          <cell r="E202" t="str">
            <v>22</v>
          </cell>
        </row>
        <row r="203">
          <cell r="B203" t="str">
            <v>공구손료</v>
          </cell>
          <cell r="C203" t="str">
            <v>노무비의 3.0%</v>
          </cell>
          <cell r="D203" t="str">
            <v>식</v>
          </cell>
          <cell r="E203" t="str">
            <v>1</v>
          </cell>
        </row>
        <row r="204">
          <cell r="B204" t="str">
            <v>공구손료</v>
          </cell>
          <cell r="C204" t="str">
            <v>노무비의 3.0%</v>
          </cell>
          <cell r="D204" t="str">
            <v>식</v>
          </cell>
          <cell r="E204" t="str">
            <v>1</v>
          </cell>
        </row>
        <row r="205">
          <cell r="B205" t="str">
            <v>공구손료</v>
          </cell>
          <cell r="C205" t="str">
            <v>노무비의 3.0%</v>
          </cell>
          <cell r="D205" t="str">
            <v>식</v>
          </cell>
          <cell r="E205" t="str">
            <v>1</v>
          </cell>
        </row>
        <row r="206">
          <cell r="B206" t="str">
            <v>공구손료</v>
          </cell>
          <cell r="C206" t="str">
            <v>노무비의 3.0%</v>
          </cell>
          <cell r="D206" t="str">
            <v>식</v>
          </cell>
          <cell r="E206" t="str">
            <v>1</v>
          </cell>
        </row>
        <row r="207">
          <cell r="B207" t="str">
            <v>공구손료</v>
          </cell>
          <cell r="C207" t="str">
            <v>노무비의 3.0%</v>
          </cell>
          <cell r="D207" t="str">
            <v>식</v>
          </cell>
          <cell r="E207" t="str">
            <v>1</v>
          </cell>
        </row>
        <row r="208">
          <cell r="B208" t="str">
            <v>공구손료</v>
          </cell>
          <cell r="C208" t="str">
            <v>노무비의 3.0%</v>
          </cell>
          <cell r="D208" t="str">
            <v>식</v>
          </cell>
          <cell r="E208" t="str">
            <v>1</v>
          </cell>
        </row>
        <row r="209">
          <cell r="B209" t="str">
            <v>공구손료</v>
          </cell>
          <cell r="C209" t="str">
            <v>노무비의 3.0%</v>
          </cell>
          <cell r="D209" t="str">
            <v>식</v>
          </cell>
          <cell r="E209" t="str">
            <v>1</v>
          </cell>
        </row>
        <row r="210">
          <cell r="B210" t="str">
            <v>공구손료</v>
          </cell>
          <cell r="C210" t="str">
            <v>노무비의 3.0%</v>
          </cell>
          <cell r="D210" t="str">
            <v>식</v>
          </cell>
          <cell r="E210" t="str">
            <v>1</v>
          </cell>
        </row>
        <row r="211">
          <cell r="B211" t="str">
            <v>공구손료</v>
          </cell>
          <cell r="C211" t="str">
            <v>노무비의 3.0%</v>
          </cell>
          <cell r="D211" t="str">
            <v>식</v>
          </cell>
          <cell r="E211" t="str">
            <v>1</v>
          </cell>
        </row>
        <row r="212">
          <cell r="B212" t="str">
            <v>공구손료</v>
          </cell>
          <cell r="C212" t="str">
            <v>노무비의 3.0%</v>
          </cell>
          <cell r="D212" t="str">
            <v>식</v>
          </cell>
          <cell r="E212" t="str">
            <v>1</v>
          </cell>
        </row>
        <row r="213">
          <cell r="B213" t="str">
            <v>공구손료</v>
          </cell>
          <cell r="C213" t="str">
            <v>노무비의 3.0%</v>
          </cell>
          <cell r="D213" t="str">
            <v>식</v>
          </cell>
          <cell r="E213" t="str">
            <v>1</v>
          </cell>
        </row>
        <row r="214">
          <cell r="B214" t="str">
            <v>공구손료</v>
          </cell>
          <cell r="C214" t="str">
            <v>노무비의 3.0%</v>
          </cell>
          <cell r="D214" t="str">
            <v>식</v>
          </cell>
          <cell r="E214" t="str">
            <v>1</v>
          </cell>
        </row>
        <row r="215">
          <cell r="B215" t="str">
            <v>공구손료</v>
          </cell>
          <cell r="C215" t="str">
            <v>노무비의 3.0%</v>
          </cell>
          <cell r="D215" t="str">
            <v>식</v>
          </cell>
          <cell r="E215" t="str">
            <v>1</v>
          </cell>
        </row>
        <row r="216">
          <cell r="B216" t="str">
            <v>공구손료</v>
          </cell>
          <cell r="C216" t="str">
            <v>노무비의 3.0%</v>
          </cell>
          <cell r="D216" t="str">
            <v>식</v>
          </cell>
          <cell r="E216" t="str">
            <v>1</v>
          </cell>
        </row>
        <row r="217">
          <cell r="B217" t="str">
            <v>공구손료</v>
          </cell>
          <cell r="C217" t="str">
            <v>노무비의 3.0%</v>
          </cell>
          <cell r="D217" t="str">
            <v>식</v>
          </cell>
          <cell r="E217" t="str">
            <v>1</v>
          </cell>
        </row>
        <row r="218">
          <cell r="B218" t="str">
            <v>공구손료</v>
          </cell>
          <cell r="C218" t="str">
            <v>노무비의 3.0%</v>
          </cell>
          <cell r="D218" t="str">
            <v>식</v>
          </cell>
          <cell r="E218" t="str">
            <v>1</v>
          </cell>
        </row>
        <row r="219">
          <cell r="B219" t="str">
            <v>공구손료</v>
          </cell>
          <cell r="C219" t="str">
            <v>노무비의 3.0%</v>
          </cell>
          <cell r="D219" t="str">
            <v>식</v>
          </cell>
          <cell r="E219" t="str">
            <v>1</v>
          </cell>
        </row>
        <row r="220">
          <cell r="B220" t="str">
            <v>공구손료</v>
          </cell>
          <cell r="C220" t="str">
            <v>노무비의 3.0%</v>
          </cell>
          <cell r="D220" t="str">
            <v>식</v>
          </cell>
          <cell r="E220" t="str">
            <v>1</v>
          </cell>
        </row>
        <row r="221">
          <cell r="B221" t="str">
            <v>공구손료</v>
          </cell>
          <cell r="C221" t="str">
            <v>노무비의 3.0%</v>
          </cell>
          <cell r="D221" t="str">
            <v>식</v>
          </cell>
          <cell r="E221" t="str">
            <v>1</v>
          </cell>
        </row>
        <row r="222">
          <cell r="B222" t="str">
            <v>공구손료</v>
          </cell>
          <cell r="C222" t="str">
            <v>노무비의 3.0%</v>
          </cell>
          <cell r="D222" t="str">
            <v>식</v>
          </cell>
          <cell r="E222" t="str">
            <v>1</v>
          </cell>
        </row>
        <row r="223">
          <cell r="B223" t="str">
            <v>공구손료</v>
          </cell>
          <cell r="C223" t="str">
            <v>노무비의 3.0%</v>
          </cell>
          <cell r="D223" t="str">
            <v>식</v>
          </cell>
          <cell r="E223" t="str">
            <v>1</v>
          </cell>
        </row>
        <row r="224">
          <cell r="B224" t="str">
            <v>공구손료</v>
          </cell>
          <cell r="C224" t="str">
            <v>노무비의 3.0%</v>
          </cell>
          <cell r="D224" t="str">
            <v>식</v>
          </cell>
          <cell r="E224" t="str">
            <v>1</v>
          </cell>
        </row>
        <row r="225">
          <cell r="B225" t="str">
            <v>공구손료</v>
          </cell>
          <cell r="C225" t="str">
            <v>노무비의 3.0%</v>
          </cell>
          <cell r="D225" t="str">
            <v>식</v>
          </cell>
          <cell r="E225" t="str">
            <v>1</v>
          </cell>
        </row>
        <row r="226">
          <cell r="B226" t="str">
            <v>공구손료</v>
          </cell>
          <cell r="C226" t="str">
            <v>노무비의 3.0%</v>
          </cell>
          <cell r="D226" t="str">
            <v>식</v>
          </cell>
          <cell r="E226" t="str">
            <v>1</v>
          </cell>
        </row>
        <row r="227">
          <cell r="B227" t="str">
            <v>공구손료</v>
          </cell>
          <cell r="C227" t="str">
            <v>노무비의 3.0%</v>
          </cell>
          <cell r="D227" t="str">
            <v>식</v>
          </cell>
          <cell r="E227" t="str">
            <v>1</v>
          </cell>
        </row>
        <row r="228">
          <cell r="B228" t="str">
            <v>공구손료</v>
          </cell>
          <cell r="C228" t="str">
            <v>노무비의 3.0%</v>
          </cell>
          <cell r="D228" t="str">
            <v>식</v>
          </cell>
          <cell r="E228" t="str">
            <v>1</v>
          </cell>
        </row>
        <row r="229">
          <cell r="B229" t="str">
            <v>공구손료</v>
          </cell>
          <cell r="C229" t="str">
            <v>노무비의 3.0%</v>
          </cell>
          <cell r="D229" t="str">
            <v>식</v>
          </cell>
          <cell r="E229" t="str">
            <v>1</v>
          </cell>
        </row>
        <row r="230">
          <cell r="B230" t="str">
            <v>공구손료</v>
          </cell>
          <cell r="C230" t="str">
            <v>노무비의 3.0%</v>
          </cell>
          <cell r="D230" t="str">
            <v>식</v>
          </cell>
          <cell r="E230" t="str">
            <v>1</v>
          </cell>
        </row>
        <row r="231">
          <cell r="B231" t="str">
            <v>공구손료</v>
          </cell>
          <cell r="C231" t="str">
            <v>노무비의 3.0%</v>
          </cell>
          <cell r="D231" t="str">
            <v>식</v>
          </cell>
          <cell r="E231" t="str">
            <v>1</v>
          </cell>
        </row>
        <row r="232">
          <cell r="B232" t="str">
            <v>공구손료</v>
          </cell>
          <cell r="C232" t="str">
            <v>노무비의 3.0%</v>
          </cell>
          <cell r="D232" t="str">
            <v>식</v>
          </cell>
          <cell r="E232" t="str">
            <v>1</v>
          </cell>
        </row>
        <row r="233">
          <cell r="B233" t="str">
            <v>공구손료</v>
          </cell>
          <cell r="C233" t="str">
            <v>노무비의 3.0%</v>
          </cell>
          <cell r="D233" t="str">
            <v>식</v>
          </cell>
          <cell r="E233" t="str">
            <v>1</v>
          </cell>
        </row>
        <row r="234">
          <cell r="B234" t="str">
            <v>공구손료</v>
          </cell>
          <cell r="C234" t="str">
            <v>노무비의 3.0%</v>
          </cell>
          <cell r="D234" t="str">
            <v>식</v>
          </cell>
          <cell r="E234" t="str">
            <v>1</v>
          </cell>
        </row>
        <row r="235">
          <cell r="B235" t="str">
            <v>공구손료</v>
          </cell>
          <cell r="C235" t="str">
            <v>노무비의 3.0%</v>
          </cell>
          <cell r="D235" t="str">
            <v>식</v>
          </cell>
          <cell r="E235" t="str">
            <v>1</v>
          </cell>
        </row>
        <row r="236">
          <cell r="B236" t="str">
            <v>공구손료</v>
          </cell>
          <cell r="C236" t="str">
            <v>노무비의 3.0%</v>
          </cell>
          <cell r="D236" t="str">
            <v>식</v>
          </cell>
          <cell r="E236" t="str">
            <v>1</v>
          </cell>
        </row>
        <row r="237">
          <cell r="B237" t="str">
            <v>공구손료</v>
          </cell>
          <cell r="C237" t="str">
            <v>노무비의 3.0%</v>
          </cell>
          <cell r="D237" t="str">
            <v>식</v>
          </cell>
          <cell r="E237" t="str">
            <v>1</v>
          </cell>
        </row>
        <row r="238">
          <cell r="B238" t="str">
            <v>공구손료</v>
          </cell>
          <cell r="C238" t="str">
            <v>노무비의 3.0%</v>
          </cell>
          <cell r="D238" t="str">
            <v>식</v>
          </cell>
          <cell r="E238" t="str">
            <v>1</v>
          </cell>
        </row>
        <row r="239">
          <cell r="B239" t="str">
            <v>공구손료</v>
          </cell>
          <cell r="C239" t="str">
            <v>노무비의 3.0%</v>
          </cell>
          <cell r="D239" t="str">
            <v>식</v>
          </cell>
          <cell r="E239" t="str">
            <v>1</v>
          </cell>
        </row>
        <row r="240">
          <cell r="B240" t="str">
            <v>공구손료</v>
          </cell>
          <cell r="C240" t="str">
            <v>노무비의 3.0%</v>
          </cell>
          <cell r="D240" t="str">
            <v>식</v>
          </cell>
          <cell r="E240" t="str">
            <v>1</v>
          </cell>
        </row>
        <row r="241">
          <cell r="B241" t="str">
            <v>공구손료</v>
          </cell>
          <cell r="C241" t="str">
            <v>노무비의 3.0%</v>
          </cell>
          <cell r="D241" t="str">
            <v>식</v>
          </cell>
          <cell r="E241" t="str">
            <v>1</v>
          </cell>
        </row>
        <row r="242">
          <cell r="B242" t="str">
            <v>공구손료</v>
          </cell>
          <cell r="C242" t="str">
            <v>노무비의 3.0%</v>
          </cell>
          <cell r="D242" t="str">
            <v>식</v>
          </cell>
          <cell r="E242" t="str">
            <v>1</v>
          </cell>
        </row>
        <row r="243">
          <cell r="B243" t="str">
            <v>그라운드리셉터클</v>
          </cell>
          <cell r="C243" t="str">
            <v>KPG375</v>
          </cell>
          <cell r="D243" t="str">
            <v>EA</v>
          </cell>
          <cell r="E243" t="str">
            <v>6</v>
          </cell>
        </row>
        <row r="244">
          <cell r="B244" t="str">
            <v>내압방폭스위치</v>
          </cell>
          <cell r="C244" t="str">
            <v>1WAY 1G</v>
          </cell>
          <cell r="D244" t="str">
            <v>EA</v>
          </cell>
          <cell r="E244" t="str">
            <v>1</v>
          </cell>
        </row>
        <row r="245">
          <cell r="B245" t="str">
            <v>내압방폭스위치</v>
          </cell>
          <cell r="C245" t="str">
            <v>1WAY 1G</v>
          </cell>
          <cell r="D245" t="str">
            <v>EA</v>
          </cell>
          <cell r="E245" t="str">
            <v>1</v>
          </cell>
        </row>
        <row r="246">
          <cell r="B246" t="str">
            <v>내압방폭스위치</v>
          </cell>
          <cell r="C246" t="str">
            <v>1WAY 3G</v>
          </cell>
          <cell r="D246" t="str">
            <v>SET</v>
          </cell>
          <cell r="E246" t="str">
            <v>2</v>
          </cell>
        </row>
        <row r="247">
          <cell r="B247" t="str">
            <v>내압방폭콘센트</v>
          </cell>
          <cell r="C247" t="str">
            <v>2P+1E/20A</v>
          </cell>
          <cell r="D247" t="str">
            <v>SET</v>
          </cell>
          <cell r="E247" t="str">
            <v>7</v>
          </cell>
        </row>
        <row r="248">
          <cell r="B248" t="str">
            <v>내압방폭콘센트</v>
          </cell>
          <cell r="C248" t="str">
            <v>3P+1E/30A</v>
          </cell>
          <cell r="D248" t="str">
            <v>SET</v>
          </cell>
          <cell r="E248" t="str">
            <v>8</v>
          </cell>
        </row>
        <row r="249">
          <cell r="B249" t="str">
            <v>노말밴드</v>
          </cell>
          <cell r="C249" t="str">
            <v>아연도28mm</v>
          </cell>
          <cell r="D249" t="str">
            <v>EA</v>
          </cell>
          <cell r="E249" t="str">
            <v>10</v>
          </cell>
        </row>
        <row r="250">
          <cell r="B250" t="str">
            <v>노말밴드</v>
          </cell>
          <cell r="C250" t="str">
            <v>아연도28mm</v>
          </cell>
          <cell r="D250" t="str">
            <v>EA</v>
          </cell>
          <cell r="E250" t="str">
            <v>4</v>
          </cell>
        </row>
        <row r="251">
          <cell r="B251" t="str">
            <v>노말밴드</v>
          </cell>
          <cell r="C251" t="str">
            <v>아연도28mm</v>
          </cell>
          <cell r="D251" t="str">
            <v>EA</v>
          </cell>
          <cell r="E251" t="str">
            <v>3</v>
          </cell>
        </row>
        <row r="252">
          <cell r="B252" t="str">
            <v>노말밴드</v>
          </cell>
          <cell r="C252" t="str">
            <v>아연도28mm</v>
          </cell>
          <cell r="D252" t="str">
            <v>EA</v>
          </cell>
          <cell r="E252" t="str">
            <v>2</v>
          </cell>
        </row>
        <row r="253">
          <cell r="B253" t="str">
            <v>노말밴드</v>
          </cell>
          <cell r="C253" t="str">
            <v>아연도36mm</v>
          </cell>
          <cell r="D253" t="str">
            <v>EA</v>
          </cell>
          <cell r="E253" t="str">
            <v>3</v>
          </cell>
        </row>
        <row r="254">
          <cell r="B254" t="str">
            <v>노말밴드</v>
          </cell>
          <cell r="C254" t="str">
            <v>아연도36mm</v>
          </cell>
          <cell r="D254" t="str">
            <v>EA</v>
          </cell>
          <cell r="E254" t="str">
            <v>1</v>
          </cell>
        </row>
        <row r="255">
          <cell r="B255" t="str">
            <v>노말밴드</v>
          </cell>
          <cell r="C255" t="str">
            <v>아연도42mm</v>
          </cell>
          <cell r="D255" t="str">
            <v>EA</v>
          </cell>
          <cell r="E255" t="str">
            <v>3</v>
          </cell>
        </row>
        <row r="256">
          <cell r="B256" t="str">
            <v>노말밴드</v>
          </cell>
          <cell r="C256" t="str">
            <v>HI-PVC/100mm</v>
          </cell>
          <cell r="D256" t="str">
            <v>EA</v>
          </cell>
          <cell r="E256" t="str">
            <v>1</v>
          </cell>
        </row>
        <row r="257">
          <cell r="B257" t="str">
            <v>노말밴드</v>
          </cell>
          <cell r="C257" t="str">
            <v>HI-PVC/28mm</v>
          </cell>
          <cell r="D257" t="str">
            <v>EA</v>
          </cell>
          <cell r="E257" t="str">
            <v>9</v>
          </cell>
        </row>
        <row r="258">
          <cell r="B258" t="str">
            <v>노말밴드</v>
          </cell>
          <cell r="C258" t="str">
            <v>HI-PVC/28mm</v>
          </cell>
          <cell r="D258" t="str">
            <v>EA</v>
          </cell>
          <cell r="E258" t="str">
            <v>19</v>
          </cell>
        </row>
        <row r="259">
          <cell r="B259" t="str">
            <v>노말밴드</v>
          </cell>
          <cell r="C259" t="str">
            <v>HI-PVC/28mm</v>
          </cell>
          <cell r="D259" t="str">
            <v>EA</v>
          </cell>
          <cell r="E259" t="str">
            <v>36</v>
          </cell>
        </row>
        <row r="260">
          <cell r="B260" t="str">
            <v>노말밴드</v>
          </cell>
          <cell r="C260" t="str">
            <v>HI-PVC/28mm</v>
          </cell>
          <cell r="D260" t="str">
            <v>EA</v>
          </cell>
          <cell r="E260" t="str">
            <v>12</v>
          </cell>
        </row>
        <row r="261">
          <cell r="B261" t="str">
            <v>노말밴드</v>
          </cell>
          <cell r="C261" t="str">
            <v>HI-PVC/28mm</v>
          </cell>
          <cell r="D261" t="str">
            <v>EA</v>
          </cell>
          <cell r="E261" t="str">
            <v>3</v>
          </cell>
        </row>
        <row r="262">
          <cell r="B262" t="str">
            <v>노말밴드</v>
          </cell>
          <cell r="C262" t="str">
            <v>HI-PVC/28mm</v>
          </cell>
          <cell r="D262" t="str">
            <v>EA</v>
          </cell>
          <cell r="E262" t="str">
            <v>12</v>
          </cell>
        </row>
        <row r="263">
          <cell r="B263" t="str">
            <v>노말밴드</v>
          </cell>
          <cell r="C263" t="str">
            <v>HI-PVC/28mm</v>
          </cell>
          <cell r="D263" t="str">
            <v>EA</v>
          </cell>
          <cell r="E263" t="str">
            <v>8</v>
          </cell>
        </row>
        <row r="264">
          <cell r="B264" t="str">
            <v>노말밴드</v>
          </cell>
          <cell r="C264" t="str">
            <v>HI-PVC/28mm</v>
          </cell>
          <cell r="D264" t="str">
            <v>EA</v>
          </cell>
          <cell r="E264" t="str">
            <v>3</v>
          </cell>
        </row>
        <row r="265">
          <cell r="B265" t="str">
            <v>노말밴드</v>
          </cell>
          <cell r="C265" t="str">
            <v>HI-PVC/28mm</v>
          </cell>
          <cell r="D265" t="str">
            <v>EA</v>
          </cell>
          <cell r="E265" t="str">
            <v>2</v>
          </cell>
        </row>
        <row r="266">
          <cell r="B266" t="str">
            <v>노말밴드</v>
          </cell>
          <cell r="C266" t="str">
            <v>HI-PVC/28mm</v>
          </cell>
          <cell r="D266" t="str">
            <v>EA</v>
          </cell>
          <cell r="E266" t="str">
            <v>15</v>
          </cell>
        </row>
        <row r="267">
          <cell r="B267" t="str">
            <v>노말밴드</v>
          </cell>
          <cell r="C267" t="str">
            <v>HI-PVC/28mm</v>
          </cell>
          <cell r="D267" t="str">
            <v>EA</v>
          </cell>
          <cell r="E267" t="str">
            <v>4</v>
          </cell>
        </row>
        <row r="268">
          <cell r="B268" t="str">
            <v>노말밴드</v>
          </cell>
          <cell r="C268" t="str">
            <v>HI-PVC/28mm</v>
          </cell>
          <cell r="D268" t="str">
            <v>EA</v>
          </cell>
          <cell r="E268" t="str">
            <v>3</v>
          </cell>
        </row>
        <row r="269">
          <cell r="B269" t="str">
            <v>노말밴드</v>
          </cell>
          <cell r="C269" t="str">
            <v>HI-PVC/28mm</v>
          </cell>
          <cell r="D269" t="str">
            <v>EA</v>
          </cell>
          <cell r="E269" t="str">
            <v>4</v>
          </cell>
        </row>
        <row r="270">
          <cell r="B270" t="str">
            <v>노말밴드</v>
          </cell>
          <cell r="C270" t="str">
            <v>HI-PVC/28mm</v>
          </cell>
          <cell r="D270" t="str">
            <v>EA</v>
          </cell>
          <cell r="E270" t="str">
            <v>2</v>
          </cell>
        </row>
        <row r="271">
          <cell r="B271" t="str">
            <v>노말밴드</v>
          </cell>
          <cell r="C271" t="str">
            <v>HI-PVC/36mm</v>
          </cell>
          <cell r="D271" t="str">
            <v>EA</v>
          </cell>
          <cell r="E271" t="str">
            <v>6</v>
          </cell>
        </row>
        <row r="272">
          <cell r="B272" t="str">
            <v>노말밴드</v>
          </cell>
          <cell r="C272" t="str">
            <v>HI-PVC/36mm</v>
          </cell>
          <cell r="D272" t="str">
            <v>EA</v>
          </cell>
          <cell r="E272" t="str">
            <v>6</v>
          </cell>
        </row>
        <row r="273">
          <cell r="B273" t="str">
            <v>노말밴드</v>
          </cell>
          <cell r="C273" t="str">
            <v>HI-PVC/36mm</v>
          </cell>
          <cell r="D273" t="str">
            <v>EA</v>
          </cell>
          <cell r="E273" t="str">
            <v>2</v>
          </cell>
        </row>
        <row r="274">
          <cell r="B274" t="str">
            <v>노말밴드</v>
          </cell>
          <cell r="C274" t="str">
            <v>HI-PVC/36mm</v>
          </cell>
          <cell r="D274" t="str">
            <v>EA</v>
          </cell>
          <cell r="E274" t="str">
            <v>20</v>
          </cell>
        </row>
        <row r="275">
          <cell r="B275" t="str">
            <v>노말밴드</v>
          </cell>
          <cell r="C275" t="str">
            <v>HI-PVC/36mm</v>
          </cell>
          <cell r="D275" t="str">
            <v>EA</v>
          </cell>
          <cell r="E275" t="str">
            <v>2</v>
          </cell>
        </row>
        <row r="276">
          <cell r="B276" t="str">
            <v>노말밴드</v>
          </cell>
          <cell r="C276" t="str">
            <v>HI-PVC/42mm</v>
          </cell>
          <cell r="D276" t="str">
            <v>EA</v>
          </cell>
          <cell r="E276" t="str">
            <v>2</v>
          </cell>
        </row>
        <row r="277">
          <cell r="B277" t="str">
            <v>노말밴드</v>
          </cell>
          <cell r="C277" t="str">
            <v>HI-PVC/42mm</v>
          </cell>
          <cell r="D277" t="str">
            <v>EA</v>
          </cell>
          <cell r="E277" t="str">
            <v>4</v>
          </cell>
        </row>
        <row r="278">
          <cell r="B278" t="str">
            <v>노말밴드</v>
          </cell>
          <cell r="C278" t="str">
            <v>HI-PVC/42mm</v>
          </cell>
          <cell r="D278" t="str">
            <v>EA</v>
          </cell>
          <cell r="E278" t="str">
            <v>2</v>
          </cell>
        </row>
        <row r="279">
          <cell r="B279" t="str">
            <v>노말밴드</v>
          </cell>
          <cell r="C279" t="str">
            <v>HI-PVC/54mm</v>
          </cell>
          <cell r="D279" t="str">
            <v>EA</v>
          </cell>
          <cell r="E279" t="str">
            <v>2</v>
          </cell>
        </row>
        <row r="280">
          <cell r="B280" t="str">
            <v>노말밴드</v>
          </cell>
          <cell r="C280" t="str">
            <v>HI-PVC/54mm</v>
          </cell>
          <cell r="D280" t="str">
            <v>EA</v>
          </cell>
          <cell r="E280" t="str">
            <v>2</v>
          </cell>
        </row>
        <row r="281">
          <cell r="B281" t="str">
            <v>노말밴드</v>
          </cell>
          <cell r="C281" t="str">
            <v>HI-PVC/54mm</v>
          </cell>
          <cell r="D281" t="str">
            <v>EA</v>
          </cell>
          <cell r="E281" t="str">
            <v>1</v>
          </cell>
        </row>
        <row r="282">
          <cell r="B282" t="str">
            <v>노말밴드</v>
          </cell>
          <cell r="C282" t="str">
            <v>HI-PVC/70mm</v>
          </cell>
          <cell r="D282" t="str">
            <v>EA</v>
          </cell>
          <cell r="E282" t="str">
            <v>1</v>
          </cell>
        </row>
        <row r="283">
          <cell r="B283" t="str">
            <v>노말밴드</v>
          </cell>
          <cell r="C283" t="str">
            <v>HI-PVC/70mm</v>
          </cell>
          <cell r="D283" t="str">
            <v>EA</v>
          </cell>
          <cell r="E283" t="str">
            <v>2</v>
          </cell>
        </row>
        <row r="284">
          <cell r="B284" t="str">
            <v>노말밴드</v>
          </cell>
          <cell r="C284" t="str">
            <v>HI-PVC/82mm</v>
          </cell>
          <cell r="D284" t="str">
            <v>EA</v>
          </cell>
          <cell r="E284" t="str">
            <v>1</v>
          </cell>
        </row>
        <row r="285">
          <cell r="B285" t="str">
            <v>노무비</v>
          </cell>
          <cell r="C285" t="str">
            <v>기계설치공</v>
          </cell>
          <cell r="D285" t="str">
            <v>인</v>
          </cell>
          <cell r="E285" t="str">
            <v>1</v>
          </cell>
        </row>
        <row r="286">
          <cell r="B286" t="str">
            <v>노무비</v>
          </cell>
          <cell r="C286" t="str">
            <v>내선전공</v>
          </cell>
          <cell r="D286" t="str">
            <v>인</v>
          </cell>
          <cell r="E286" t="str">
            <v>136</v>
          </cell>
        </row>
        <row r="287">
          <cell r="B287" t="str">
            <v>노무비</v>
          </cell>
          <cell r="C287" t="str">
            <v>내선전공</v>
          </cell>
          <cell r="D287" t="str">
            <v>인</v>
          </cell>
          <cell r="E287" t="str">
            <v>202</v>
          </cell>
        </row>
        <row r="288">
          <cell r="B288" t="str">
            <v>노무비</v>
          </cell>
          <cell r="C288" t="str">
            <v>내선전공</v>
          </cell>
          <cell r="D288" t="str">
            <v>인</v>
          </cell>
          <cell r="E288" t="str">
            <v>1076</v>
          </cell>
        </row>
        <row r="289">
          <cell r="B289" t="str">
            <v>노무비</v>
          </cell>
          <cell r="C289" t="str">
            <v>내선전공</v>
          </cell>
          <cell r="D289" t="str">
            <v>인</v>
          </cell>
          <cell r="E289" t="str">
            <v>74</v>
          </cell>
        </row>
        <row r="290">
          <cell r="B290" t="str">
            <v>노무비</v>
          </cell>
          <cell r="C290" t="str">
            <v>내선전공</v>
          </cell>
          <cell r="D290" t="str">
            <v>인</v>
          </cell>
          <cell r="E290" t="str">
            <v>31</v>
          </cell>
        </row>
        <row r="291">
          <cell r="B291" t="str">
            <v>노무비</v>
          </cell>
          <cell r="C291" t="str">
            <v>내선전공</v>
          </cell>
          <cell r="D291" t="str">
            <v>인</v>
          </cell>
          <cell r="E291" t="str">
            <v>9</v>
          </cell>
        </row>
        <row r="292">
          <cell r="B292" t="str">
            <v>노무비</v>
          </cell>
          <cell r="C292" t="str">
            <v>내선전공</v>
          </cell>
          <cell r="D292" t="str">
            <v>인</v>
          </cell>
          <cell r="E292" t="str">
            <v>245</v>
          </cell>
        </row>
        <row r="293">
          <cell r="B293" t="str">
            <v>노무비</v>
          </cell>
          <cell r="C293" t="str">
            <v>내선전공</v>
          </cell>
          <cell r="D293" t="str">
            <v>인</v>
          </cell>
          <cell r="E293" t="str">
            <v>57</v>
          </cell>
        </row>
        <row r="294">
          <cell r="B294" t="str">
            <v>노무비</v>
          </cell>
          <cell r="C294" t="str">
            <v>내선전공</v>
          </cell>
          <cell r="D294" t="str">
            <v>인</v>
          </cell>
          <cell r="E294" t="str">
            <v>62</v>
          </cell>
        </row>
        <row r="295">
          <cell r="B295" t="str">
            <v>노무비</v>
          </cell>
          <cell r="C295" t="str">
            <v>내선전공</v>
          </cell>
          <cell r="D295" t="str">
            <v>인</v>
          </cell>
          <cell r="E295" t="str">
            <v>43</v>
          </cell>
        </row>
        <row r="296">
          <cell r="B296" t="str">
            <v>노무비</v>
          </cell>
          <cell r="C296" t="str">
            <v>내선전공</v>
          </cell>
          <cell r="D296" t="str">
            <v>인</v>
          </cell>
          <cell r="E296" t="str">
            <v>31</v>
          </cell>
        </row>
        <row r="297">
          <cell r="B297" t="str">
            <v>노무비</v>
          </cell>
          <cell r="C297" t="str">
            <v>내선전공</v>
          </cell>
          <cell r="D297" t="str">
            <v>인</v>
          </cell>
          <cell r="E297" t="str">
            <v>92</v>
          </cell>
        </row>
        <row r="298">
          <cell r="B298" t="str">
            <v>노무비</v>
          </cell>
          <cell r="C298" t="str">
            <v>내선전공</v>
          </cell>
          <cell r="D298" t="str">
            <v>인</v>
          </cell>
          <cell r="E298" t="str">
            <v>13</v>
          </cell>
        </row>
        <row r="299">
          <cell r="B299" t="str">
            <v>노무비</v>
          </cell>
          <cell r="C299" t="str">
            <v>내선전공</v>
          </cell>
          <cell r="D299" t="str">
            <v>인</v>
          </cell>
          <cell r="E299" t="str">
            <v>4</v>
          </cell>
        </row>
        <row r="300">
          <cell r="B300" t="str">
            <v>노무비</v>
          </cell>
          <cell r="C300" t="str">
            <v>내선전공</v>
          </cell>
          <cell r="D300" t="str">
            <v>인</v>
          </cell>
          <cell r="E300" t="str">
            <v>1</v>
          </cell>
        </row>
        <row r="301">
          <cell r="B301" t="str">
            <v>노무비</v>
          </cell>
          <cell r="C301" t="str">
            <v>내선전공</v>
          </cell>
          <cell r="D301" t="str">
            <v>인</v>
          </cell>
          <cell r="E301" t="str">
            <v>3</v>
          </cell>
        </row>
        <row r="302">
          <cell r="B302" t="str">
            <v>노무비</v>
          </cell>
          <cell r="C302" t="str">
            <v>내선전공</v>
          </cell>
          <cell r="D302" t="str">
            <v>인</v>
          </cell>
          <cell r="E302" t="str">
            <v>206</v>
          </cell>
        </row>
        <row r="303">
          <cell r="B303" t="str">
            <v>노무비</v>
          </cell>
          <cell r="C303" t="str">
            <v>내선전공</v>
          </cell>
          <cell r="D303" t="str">
            <v>인</v>
          </cell>
          <cell r="E303" t="str">
            <v>24</v>
          </cell>
        </row>
        <row r="304">
          <cell r="B304" t="str">
            <v>노무비</v>
          </cell>
          <cell r="C304" t="str">
            <v>내선전공</v>
          </cell>
          <cell r="D304" t="str">
            <v>인</v>
          </cell>
          <cell r="E304" t="str">
            <v>306</v>
          </cell>
        </row>
        <row r="305">
          <cell r="B305" t="str">
            <v>노무비</v>
          </cell>
          <cell r="C305" t="str">
            <v>내선전공</v>
          </cell>
          <cell r="D305" t="str">
            <v>인</v>
          </cell>
          <cell r="E305" t="str">
            <v>226</v>
          </cell>
        </row>
        <row r="306">
          <cell r="B306" t="str">
            <v>노무비</v>
          </cell>
          <cell r="C306" t="str">
            <v>내선전공</v>
          </cell>
          <cell r="D306" t="str">
            <v>인</v>
          </cell>
          <cell r="E306" t="str">
            <v>20</v>
          </cell>
        </row>
        <row r="307">
          <cell r="B307" t="str">
            <v>노무비</v>
          </cell>
          <cell r="C307" t="str">
            <v>내선전공</v>
          </cell>
          <cell r="D307" t="str">
            <v>인</v>
          </cell>
          <cell r="E307" t="str">
            <v>5</v>
          </cell>
        </row>
        <row r="308">
          <cell r="B308" t="str">
            <v>노무비</v>
          </cell>
          <cell r="C308" t="str">
            <v>내선전공</v>
          </cell>
          <cell r="D308" t="str">
            <v>인</v>
          </cell>
          <cell r="E308" t="str">
            <v>42</v>
          </cell>
        </row>
        <row r="309">
          <cell r="B309" t="str">
            <v>노무비</v>
          </cell>
          <cell r="C309" t="str">
            <v>내선전공</v>
          </cell>
          <cell r="D309" t="str">
            <v>인</v>
          </cell>
          <cell r="E309" t="str">
            <v>15</v>
          </cell>
        </row>
        <row r="310">
          <cell r="B310" t="str">
            <v>노무비</v>
          </cell>
          <cell r="C310" t="str">
            <v>내선전공</v>
          </cell>
          <cell r="D310" t="str">
            <v>인</v>
          </cell>
          <cell r="E310" t="str">
            <v>14</v>
          </cell>
        </row>
        <row r="311">
          <cell r="B311" t="str">
            <v>노무비</v>
          </cell>
          <cell r="C311" t="str">
            <v>내선전공</v>
          </cell>
          <cell r="D311" t="str">
            <v>인</v>
          </cell>
          <cell r="E311" t="str">
            <v>42</v>
          </cell>
        </row>
        <row r="312">
          <cell r="B312" t="str">
            <v>노무비</v>
          </cell>
          <cell r="C312" t="str">
            <v>내선전공</v>
          </cell>
          <cell r="D312" t="str">
            <v>인</v>
          </cell>
          <cell r="E312" t="str">
            <v>149</v>
          </cell>
        </row>
        <row r="313">
          <cell r="B313" t="str">
            <v>노무비</v>
          </cell>
          <cell r="C313" t="str">
            <v>내선전공</v>
          </cell>
          <cell r="D313" t="str">
            <v>인</v>
          </cell>
          <cell r="E313" t="str">
            <v>3</v>
          </cell>
        </row>
        <row r="314">
          <cell r="B314" t="str">
            <v>노무비</v>
          </cell>
          <cell r="C314" t="str">
            <v>내선전공</v>
          </cell>
          <cell r="D314" t="str">
            <v>인</v>
          </cell>
          <cell r="E314" t="str">
            <v>2</v>
          </cell>
        </row>
        <row r="315">
          <cell r="B315" t="str">
            <v>노무비</v>
          </cell>
          <cell r="C315" t="str">
            <v>내선전공</v>
          </cell>
          <cell r="D315" t="str">
            <v>인</v>
          </cell>
          <cell r="E315" t="str">
            <v>53</v>
          </cell>
        </row>
        <row r="316">
          <cell r="B316" t="str">
            <v>노무비</v>
          </cell>
          <cell r="C316" t="str">
            <v>내선전공</v>
          </cell>
          <cell r="D316" t="str">
            <v>인</v>
          </cell>
          <cell r="E316" t="str">
            <v>8</v>
          </cell>
        </row>
        <row r="317">
          <cell r="B317" t="str">
            <v>노무비</v>
          </cell>
          <cell r="C317" t="str">
            <v>내선전공</v>
          </cell>
          <cell r="D317" t="str">
            <v>인</v>
          </cell>
          <cell r="E317" t="str">
            <v>1</v>
          </cell>
        </row>
        <row r="318">
          <cell r="B318" t="str">
            <v>노무비</v>
          </cell>
          <cell r="C318" t="str">
            <v>내선전공</v>
          </cell>
          <cell r="D318" t="str">
            <v>인</v>
          </cell>
          <cell r="E318" t="str">
            <v>39</v>
          </cell>
        </row>
        <row r="319">
          <cell r="B319" t="str">
            <v>노무비</v>
          </cell>
          <cell r="C319" t="str">
            <v>내선전공</v>
          </cell>
          <cell r="D319" t="str">
            <v>인</v>
          </cell>
          <cell r="E319" t="str">
            <v>34</v>
          </cell>
        </row>
        <row r="320">
          <cell r="B320" t="str">
            <v>노무비</v>
          </cell>
          <cell r="C320" t="str">
            <v>내선전공</v>
          </cell>
          <cell r="D320" t="str">
            <v>인</v>
          </cell>
          <cell r="E320" t="str">
            <v>5</v>
          </cell>
        </row>
        <row r="321">
          <cell r="B321" t="str">
            <v>노무비</v>
          </cell>
          <cell r="C321" t="str">
            <v>내선전공</v>
          </cell>
          <cell r="D321" t="str">
            <v>인</v>
          </cell>
          <cell r="E321" t="str">
            <v>4</v>
          </cell>
        </row>
        <row r="322">
          <cell r="B322" t="str">
            <v>노무비</v>
          </cell>
          <cell r="C322" t="str">
            <v>내선전공</v>
          </cell>
          <cell r="D322" t="str">
            <v>인</v>
          </cell>
          <cell r="E322" t="str">
            <v>26</v>
          </cell>
        </row>
        <row r="323">
          <cell r="B323" t="str">
            <v>노무비</v>
          </cell>
          <cell r="C323" t="str">
            <v>내선전공</v>
          </cell>
          <cell r="D323" t="str">
            <v>인</v>
          </cell>
          <cell r="E323" t="str">
            <v>740</v>
          </cell>
        </row>
        <row r="324">
          <cell r="B324" t="str">
            <v>노무비</v>
          </cell>
          <cell r="C324" t="str">
            <v>배전전공</v>
          </cell>
          <cell r="D324" t="str">
            <v>인</v>
          </cell>
          <cell r="E324" t="str">
            <v>2</v>
          </cell>
        </row>
        <row r="325">
          <cell r="B325" t="str">
            <v>노무비</v>
          </cell>
          <cell r="C325" t="str">
            <v>배전전공</v>
          </cell>
          <cell r="D325" t="str">
            <v>인</v>
          </cell>
          <cell r="E325" t="str">
            <v>2</v>
          </cell>
        </row>
        <row r="326">
          <cell r="B326" t="str">
            <v>노무비</v>
          </cell>
          <cell r="C326" t="str">
            <v>배전전공</v>
          </cell>
          <cell r="D326" t="str">
            <v>인</v>
          </cell>
          <cell r="E326" t="str">
            <v>6</v>
          </cell>
        </row>
        <row r="327">
          <cell r="B327" t="str">
            <v>노무비</v>
          </cell>
          <cell r="C327" t="str">
            <v>보통인부</v>
          </cell>
          <cell r="D327" t="str">
            <v>인</v>
          </cell>
          <cell r="E327" t="str">
            <v>5</v>
          </cell>
        </row>
        <row r="328">
          <cell r="B328" t="str">
            <v>노무비</v>
          </cell>
          <cell r="C328" t="str">
            <v>보통인부</v>
          </cell>
          <cell r="D328" t="str">
            <v>인</v>
          </cell>
          <cell r="E328" t="str">
            <v>4</v>
          </cell>
        </row>
        <row r="329">
          <cell r="B329" t="str">
            <v>노무비</v>
          </cell>
          <cell r="C329" t="str">
            <v>보통인부</v>
          </cell>
          <cell r="D329" t="str">
            <v>인</v>
          </cell>
          <cell r="E329" t="str">
            <v>6</v>
          </cell>
        </row>
        <row r="330">
          <cell r="B330" t="str">
            <v>노무비</v>
          </cell>
          <cell r="C330" t="str">
            <v>보통인부</v>
          </cell>
          <cell r="D330" t="str">
            <v>인</v>
          </cell>
          <cell r="E330" t="str">
            <v>1</v>
          </cell>
        </row>
        <row r="331">
          <cell r="B331" t="str">
            <v>노무비</v>
          </cell>
          <cell r="C331" t="str">
            <v>보통인부</v>
          </cell>
          <cell r="D331" t="str">
            <v>인</v>
          </cell>
          <cell r="E331" t="str">
            <v>1</v>
          </cell>
        </row>
        <row r="332">
          <cell r="B332" t="str">
            <v>노무비</v>
          </cell>
          <cell r="C332" t="str">
            <v>보통인부</v>
          </cell>
          <cell r="D332" t="str">
            <v>인</v>
          </cell>
          <cell r="E332" t="str">
            <v>3</v>
          </cell>
        </row>
        <row r="333">
          <cell r="B333" t="str">
            <v>노무비</v>
          </cell>
          <cell r="C333" t="str">
            <v>보통인부</v>
          </cell>
          <cell r="D333" t="str">
            <v>인</v>
          </cell>
          <cell r="E333" t="str">
            <v>3</v>
          </cell>
        </row>
        <row r="334">
          <cell r="B334" t="str">
            <v>노무비</v>
          </cell>
          <cell r="C334" t="str">
            <v>보통인부</v>
          </cell>
          <cell r="D334" t="str">
            <v>인</v>
          </cell>
          <cell r="E334" t="str">
            <v>1</v>
          </cell>
        </row>
        <row r="335">
          <cell r="B335" t="str">
            <v>노무비</v>
          </cell>
          <cell r="C335" t="str">
            <v>보통인부</v>
          </cell>
          <cell r="D335" t="str">
            <v>인</v>
          </cell>
          <cell r="E335" t="str">
            <v>1</v>
          </cell>
        </row>
        <row r="336">
          <cell r="B336" t="str">
            <v>노무비</v>
          </cell>
          <cell r="C336" t="str">
            <v>보통인부</v>
          </cell>
          <cell r="D336" t="str">
            <v>인</v>
          </cell>
          <cell r="E336" t="str">
            <v>5</v>
          </cell>
        </row>
        <row r="337">
          <cell r="B337" t="str">
            <v>노무비</v>
          </cell>
          <cell r="C337" t="str">
            <v>보통인부</v>
          </cell>
          <cell r="D337" t="str">
            <v>인</v>
          </cell>
          <cell r="E337" t="str">
            <v>3</v>
          </cell>
        </row>
        <row r="338">
          <cell r="B338" t="str">
            <v>노무비</v>
          </cell>
          <cell r="C338" t="str">
            <v>보통인부</v>
          </cell>
          <cell r="D338" t="str">
            <v>인</v>
          </cell>
          <cell r="E338" t="str">
            <v>1</v>
          </cell>
        </row>
        <row r="339">
          <cell r="B339" t="str">
            <v>노무비</v>
          </cell>
          <cell r="C339" t="str">
            <v>보통인부</v>
          </cell>
          <cell r="D339" t="str">
            <v>인</v>
          </cell>
          <cell r="E339" t="str">
            <v>14</v>
          </cell>
        </row>
        <row r="340">
          <cell r="B340" t="str">
            <v>노무비</v>
          </cell>
          <cell r="C340" t="str">
            <v>보통인부</v>
          </cell>
          <cell r="D340" t="str">
            <v>인</v>
          </cell>
          <cell r="E340" t="str">
            <v>2</v>
          </cell>
        </row>
        <row r="341">
          <cell r="B341" t="str">
            <v>노무비</v>
          </cell>
          <cell r="C341" t="str">
            <v>비계공</v>
          </cell>
          <cell r="D341" t="str">
            <v>인</v>
          </cell>
          <cell r="E341" t="str">
            <v>112</v>
          </cell>
        </row>
        <row r="342">
          <cell r="B342" t="str">
            <v>노무비</v>
          </cell>
          <cell r="C342" t="str">
            <v>비계공</v>
          </cell>
          <cell r="D342" t="str">
            <v>인</v>
          </cell>
          <cell r="E342" t="str">
            <v>2</v>
          </cell>
        </row>
        <row r="343">
          <cell r="B343" t="str">
            <v>노무비</v>
          </cell>
          <cell r="C343" t="str">
            <v>저압케이블공</v>
          </cell>
          <cell r="D343" t="str">
            <v>인</v>
          </cell>
          <cell r="E343" t="str">
            <v>404</v>
          </cell>
        </row>
        <row r="344">
          <cell r="B344" t="str">
            <v>노무비</v>
          </cell>
          <cell r="C344" t="str">
            <v>저압케이블공</v>
          </cell>
          <cell r="D344" t="str">
            <v>인</v>
          </cell>
          <cell r="E344" t="str">
            <v>81</v>
          </cell>
        </row>
        <row r="345">
          <cell r="B345" t="str">
            <v>노무비</v>
          </cell>
          <cell r="C345" t="str">
            <v>저압케이블공</v>
          </cell>
          <cell r="D345" t="str">
            <v>인</v>
          </cell>
          <cell r="E345" t="str">
            <v>214</v>
          </cell>
        </row>
        <row r="346">
          <cell r="B346" t="str">
            <v>노무비</v>
          </cell>
          <cell r="C346" t="str">
            <v>저압케이블공</v>
          </cell>
          <cell r="D346" t="str">
            <v>인</v>
          </cell>
          <cell r="E346" t="str">
            <v>28</v>
          </cell>
        </row>
        <row r="347">
          <cell r="B347" t="str">
            <v>노무비</v>
          </cell>
          <cell r="C347" t="str">
            <v>저압케이블공</v>
          </cell>
          <cell r="D347" t="str">
            <v>인</v>
          </cell>
          <cell r="E347" t="str">
            <v>6</v>
          </cell>
        </row>
        <row r="348">
          <cell r="B348" t="str">
            <v>노무비</v>
          </cell>
          <cell r="C348" t="str">
            <v>저압케이블공</v>
          </cell>
          <cell r="D348" t="str">
            <v>인</v>
          </cell>
          <cell r="E348" t="str">
            <v>27</v>
          </cell>
        </row>
        <row r="349">
          <cell r="B349" t="str">
            <v>노무비</v>
          </cell>
          <cell r="C349" t="str">
            <v>저압케이블공</v>
          </cell>
          <cell r="D349" t="str">
            <v>인</v>
          </cell>
          <cell r="E349" t="str">
            <v>148</v>
          </cell>
        </row>
        <row r="350">
          <cell r="B350" t="str">
            <v>노무비</v>
          </cell>
          <cell r="C350" t="str">
            <v>저압케이블공</v>
          </cell>
          <cell r="D350" t="str">
            <v>인</v>
          </cell>
          <cell r="E350" t="str">
            <v>7</v>
          </cell>
        </row>
        <row r="351">
          <cell r="B351" t="str">
            <v>노무비</v>
          </cell>
          <cell r="C351" t="str">
            <v>저압케이블공</v>
          </cell>
          <cell r="D351" t="str">
            <v>인</v>
          </cell>
          <cell r="E351" t="str">
            <v>3</v>
          </cell>
        </row>
        <row r="352">
          <cell r="B352" t="str">
            <v>노무비</v>
          </cell>
          <cell r="C352" t="str">
            <v>저압케이블공</v>
          </cell>
          <cell r="D352" t="str">
            <v>인</v>
          </cell>
          <cell r="E352" t="str">
            <v>3</v>
          </cell>
        </row>
        <row r="353">
          <cell r="B353" t="str">
            <v>노무비</v>
          </cell>
          <cell r="C353" t="str">
            <v>저압케이블공</v>
          </cell>
          <cell r="D353" t="str">
            <v>인</v>
          </cell>
          <cell r="E353" t="str">
            <v>122</v>
          </cell>
        </row>
        <row r="354">
          <cell r="B354" t="str">
            <v>노무비</v>
          </cell>
          <cell r="C354" t="str">
            <v>저압케이블공</v>
          </cell>
          <cell r="D354" t="str">
            <v>인</v>
          </cell>
          <cell r="E354" t="str">
            <v>8</v>
          </cell>
        </row>
        <row r="355">
          <cell r="B355" t="str">
            <v>노무비</v>
          </cell>
          <cell r="C355" t="str">
            <v>저압케이블공</v>
          </cell>
          <cell r="D355" t="str">
            <v>인</v>
          </cell>
          <cell r="E355" t="str">
            <v>70</v>
          </cell>
        </row>
        <row r="356">
          <cell r="B356" t="str">
            <v>노무비</v>
          </cell>
          <cell r="C356" t="str">
            <v>저압케이블공</v>
          </cell>
          <cell r="D356" t="str">
            <v>인</v>
          </cell>
          <cell r="E356" t="str">
            <v>3</v>
          </cell>
        </row>
        <row r="357">
          <cell r="B357" t="str">
            <v>노무비</v>
          </cell>
          <cell r="C357" t="str">
            <v>저압케이블공</v>
          </cell>
          <cell r="D357" t="str">
            <v>인</v>
          </cell>
          <cell r="E357" t="str">
            <v>2</v>
          </cell>
        </row>
        <row r="358">
          <cell r="B358" t="str">
            <v>노무비</v>
          </cell>
          <cell r="C358" t="str">
            <v>저압케이블공</v>
          </cell>
          <cell r="D358" t="str">
            <v>인</v>
          </cell>
          <cell r="E358" t="str">
            <v>31</v>
          </cell>
        </row>
        <row r="359">
          <cell r="B359" t="str">
            <v>노무비</v>
          </cell>
          <cell r="C359" t="str">
            <v>저압케이블공</v>
          </cell>
          <cell r="D359" t="str">
            <v>인</v>
          </cell>
          <cell r="E359" t="str">
            <v>24</v>
          </cell>
        </row>
        <row r="360">
          <cell r="B360" t="str">
            <v>노무비</v>
          </cell>
          <cell r="C360" t="str">
            <v>저압케이블공</v>
          </cell>
          <cell r="D360" t="str">
            <v>인</v>
          </cell>
          <cell r="E360" t="str">
            <v>15</v>
          </cell>
        </row>
        <row r="361">
          <cell r="B361" t="str">
            <v>노무비</v>
          </cell>
          <cell r="C361" t="str">
            <v>저압케이블공</v>
          </cell>
          <cell r="D361" t="str">
            <v>인</v>
          </cell>
          <cell r="E361" t="str">
            <v>6</v>
          </cell>
        </row>
        <row r="362">
          <cell r="B362" t="str">
            <v>노무비</v>
          </cell>
          <cell r="C362" t="str">
            <v>저압케이블공</v>
          </cell>
          <cell r="D362" t="str">
            <v>인</v>
          </cell>
          <cell r="E362" t="str">
            <v>6</v>
          </cell>
        </row>
        <row r="363">
          <cell r="B363" t="str">
            <v>노무비</v>
          </cell>
          <cell r="C363" t="str">
            <v>저압케이블공</v>
          </cell>
          <cell r="D363" t="str">
            <v>인</v>
          </cell>
          <cell r="E363" t="str">
            <v>3</v>
          </cell>
        </row>
        <row r="364">
          <cell r="B364" t="str">
            <v>노무비</v>
          </cell>
          <cell r="C364" t="str">
            <v>중기계조립공</v>
          </cell>
          <cell r="D364" t="str">
            <v>식</v>
          </cell>
          <cell r="E364" t="str">
            <v>82</v>
          </cell>
        </row>
        <row r="365">
          <cell r="B365" t="str">
            <v>노무비</v>
          </cell>
          <cell r="C365" t="str">
            <v>통신내선공</v>
          </cell>
          <cell r="D365" t="str">
            <v>인</v>
          </cell>
          <cell r="E365" t="str">
            <v>9</v>
          </cell>
        </row>
        <row r="366">
          <cell r="B366" t="str">
            <v>노무비</v>
          </cell>
          <cell r="C366" t="str">
            <v>통신내선공</v>
          </cell>
          <cell r="D366" t="str">
            <v>인</v>
          </cell>
          <cell r="E366" t="str">
            <v>5</v>
          </cell>
        </row>
        <row r="367">
          <cell r="B367" t="str">
            <v>노무비</v>
          </cell>
          <cell r="C367" t="str">
            <v>통신내선공</v>
          </cell>
          <cell r="D367" t="str">
            <v>인</v>
          </cell>
          <cell r="E367" t="str">
            <v>9</v>
          </cell>
        </row>
        <row r="368">
          <cell r="B368" t="str">
            <v>노무비</v>
          </cell>
          <cell r="C368" t="str">
            <v>통신내선공</v>
          </cell>
          <cell r="D368" t="str">
            <v>인</v>
          </cell>
          <cell r="E368" t="str">
            <v>2</v>
          </cell>
        </row>
        <row r="369">
          <cell r="B369" t="str">
            <v>노무비</v>
          </cell>
          <cell r="C369" t="str">
            <v>통신내선공</v>
          </cell>
          <cell r="D369" t="str">
            <v>인</v>
          </cell>
          <cell r="E369" t="str">
            <v>12</v>
          </cell>
        </row>
        <row r="370">
          <cell r="B370" t="str">
            <v>노무비</v>
          </cell>
          <cell r="C370" t="str">
            <v>통신내선공</v>
          </cell>
          <cell r="D370" t="str">
            <v>인</v>
          </cell>
          <cell r="E370" t="str">
            <v>4</v>
          </cell>
        </row>
        <row r="371">
          <cell r="B371" t="str">
            <v>노무비</v>
          </cell>
          <cell r="C371" t="str">
            <v>통신내선공</v>
          </cell>
          <cell r="D371" t="str">
            <v>인</v>
          </cell>
          <cell r="E371" t="str">
            <v>5</v>
          </cell>
        </row>
        <row r="372">
          <cell r="B372" t="str">
            <v>노무비</v>
          </cell>
          <cell r="C372" t="str">
            <v>통신내선공</v>
          </cell>
          <cell r="D372" t="str">
            <v>인</v>
          </cell>
          <cell r="E372" t="str">
            <v>1</v>
          </cell>
        </row>
        <row r="373">
          <cell r="B373" t="str">
            <v>노무비</v>
          </cell>
          <cell r="C373" t="str">
            <v>통신내선공</v>
          </cell>
          <cell r="D373" t="str">
            <v>인</v>
          </cell>
          <cell r="E373" t="str">
            <v>1</v>
          </cell>
        </row>
        <row r="374">
          <cell r="B374" t="str">
            <v>노무비</v>
          </cell>
          <cell r="C374" t="str">
            <v>통신내선공</v>
          </cell>
          <cell r="D374" t="str">
            <v>인</v>
          </cell>
          <cell r="E374" t="str">
            <v>1</v>
          </cell>
        </row>
        <row r="375">
          <cell r="B375" t="str">
            <v>노무비</v>
          </cell>
          <cell r="C375" t="str">
            <v>통신케이블공</v>
          </cell>
          <cell r="D375" t="str">
            <v>인</v>
          </cell>
          <cell r="E375" t="str">
            <v>13</v>
          </cell>
        </row>
        <row r="376">
          <cell r="B376" t="str">
            <v>노무비</v>
          </cell>
          <cell r="C376" t="str">
            <v>통신케이블공</v>
          </cell>
          <cell r="D376" t="str">
            <v>인</v>
          </cell>
          <cell r="E376" t="str">
            <v>7</v>
          </cell>
        </row>
        <row r="377">
          <cell r="B377" t="str">
            <v>노무비</v>
          </cell>
          <cell r="C377" t="str">
            <v>통신케이블공</v>
          </cell>
          <cell r="D377" t="str">
            <v>인</v>
          </cell>
          <cell r="E377" t="str">
            <v>15</v>
          </cell>
        </row>
        <row r="378">
          <cell r="B378" t="str">
            <v>노무비</v>
          </cell>
          <cell r="C378" t="str">
            <v>통신케이블공</v>
          </cell>
          <cell r="D378" t="str">
            <v>인</v>
          </cell>
          <cell r="E378" t="str">
            <v>6</v>
          </cell>
        </row>
        <row r="379">
          <cell r="B379" t="str">
            <v>노무비</v>
          </cell>
          <cell r="C379" t="str">
            <v>통신케이블공</v>
          </cell>
          <cell r="D379" t="str">
            <v>인</v>
          </cell>
          <cell r="E379" t="str">
            <v>5</v>
          </cell>
        </row>
        <row r="380">
          <cell r="B380" t="str">
            <v>노무비</v>
          </cell>
          <cell r="C380" t="str">
            <v>통신케이블공</v>
          </cell>
          <cell r="D380" t="str">
            <v>인</v>
          </cell>
          <cell r="E380" t="str">
            <v>5</v>
          </cell>
        </row>
        <row r="381">
          <cell r="B381" t="str">
            <v>노출박스(1개용)</v>
          </cell>
          <cell r="C381" t="str">
            <v>1방출 16mm</v>
          </cell>
          <cell r="D381" t="str">
            <v>EA</v>
          </cell>
          <cell r="E381" t="str">
            <v>11</v>
          </cell>
        </row>
        <row r="382">
          <cell r="B382" t="str">
            <v>노출박스(1개용)</v>
          </cell>
          <cell r="C382" t="str">
            <v>2방출 16mm</v>
          </cell>
          <cell r="D382" t="str">
            <v>EA</v>
          </cell>
          <cell r="E382" t="str">
            <v>15</v>
          </cell>
        </row>
        <row r="383">
          <cell r="B383" t="str">
            <v>노출박스(1개용)</v>
          </cell>
          <cell r="C383" t="str">
            <v>4방출 16mm</v>
          </cell>
          <cell r="D383" t="str">
            <v>EA</v>
          </cell>
          <cell r="E383" t="str">
            <v>2</v>
          </cell>
        </row>
        <row r="384">
          <cell r="B384" t="str">
            <v>노출박스(1개용)</v>
          </cell>
          <cell r="C384" t="str">
            <v>4방출 22mm</v>
          </cell>
          <cell r="D384" t="str">
            <v>EA</v>
          </cell>
          <cell r="E384" t="str">
            <v>5</v>
          </cell>
        </row>
        <row r="385">
          <cell r="B385" t="str">
            <v>동피뢰침</v>
          </cell>
          <cell r="C385" t="str">
            <v>14*485</v>
          </cell>
          <cell r="D385" t="str">
            <v>EA</v>
          </cell>
          <cell r="E385" t="str">
            <v>22</v>
          </cell>
        </row>
        <row r="386">
          <cell r="B386" t="str">
            <v>되메우고다지기</v>
          </cell>
          <cell r="C386" t="str">
            <v>인력</v>
          </cell>
          <cell r="D386" t="str">
            <v>M3</v>
          </cell>
          <cell r="E386" t="str">
            <v>53</v>
          </cell>
        </row>
        <row r="387">
          <cell r="B387" t="str">
            <v>등기구 취부용 금구</v>
          </cell>
          <cell r="C387" t="str">
            <v>ZINC DIE CAS.</v>
          </cell>
          <cell r="D387" t="str">
            <v>EA</v>
          </cell>
          <cell r="E387" t="str">
            <v>200</v>
          </cell>
        </row>
        <row r="388">
          <cell r="B388" t="str">
            <v>등기구 취부용 금구</v>
          </cell>
          <cell r="C388" t="str">
            <v>ZINC DIE CAS.</v>
          </cell>
          <cell r="D388" t="str">
            <v>EA</v>
          </cell>
          <cell r="E388" t="str">
            <v>168</v>
          </cell>
        </row>
        <row r="389">
          <cell r="B389" t="str">
            <v>등기구 취부용 금구</v>
          </cell>
          <cell r="C389" t="str">
            <v>ZINC DIE CAS.</v>
          </cell>
          <cell r="D389" t="str">
            <v>EA</v>
          </cell>
          <cell r="E389" t="str">
            <v>40</v>
          </cell>
        </row>
        <row r="390">
          <cell r="B390" t="str">
            <v>등기구류(기체)</v>
          </cell>
          <cell r="D390" t="str">
            <v>식</v>
          </cell>
          <cell r="E390" t="str">
            <v>1</v>
          </cell>
        </row>
        <row r="391">
          <cell r="B391" t="str">
            <v>등기구보강(장력형)</v>
          </cell>
          <cell r="C391" t="str">
            <v>DOWN. LTG. 1.5M</v>
          </cell>
          <cell r="D391" t="str">
            <v>SET</v>
          </cell>
          <cell r="E391" t="str">
            <v>48</v>
          </cell>
        </row>
        <row r="392">
          <cell r="B392" t="str">
            <v>등기구보강(장력형)</v>
          </cell>
          <cell r="C392" t="str">
            <v>FL. LTG. 1.5M</v>
          </cell>
          <cell r="D392" t="str">
            <v>SET</v>
          </cell>
          <cell r="E392" t="str">
            <v>225</v>
          </cell>
        </row>
        <row r="393">
          <cell r="B393" t="str">
            <v>등기구보강(장력형)</v>
          </cell>
          <cell r="C393" t="str">
            <v>FL. LTG. 1.5M</v>
          </cell>
          <cell r="D393" t="str">
            <v>SET</v>
          </cell>
          <cell r="E393" t="str">
            <v>42</v>
          </cell>
        </row>
        <row r="394">
          <cell r="B394" t="str">
            <v>등기구보강(장력형)</v>
          </cell>
          <cell r="C394" t="str">
            <v>FL. LTG. 1.5M</v>
          </cell>
          <cell r="D394" t="str">
            <v>SET</v>
          </cell>
          <cell r="E394" t="str">
            <v>303</v>
          </cell>
        </row>
        <row r="395">
          <cell r="B395" t="str">
            <v>등기구보강(장력형)</v>
          </cell>
          <cell r="C395" t="str">
            <v>FL. LTG. 1.5M</v>
          </cell>
          <cell r="D395" t="str">
            <v>SET</v>
          </cell>
          <cell r="E395" t="str">
            <v>3</v>
          </cell>
        </row>
        <row r="396">
          <cell r="B396" t="str">
            <v>등기구보강(장력형)</v>
          </cell>
          <cell r="C396" t="str">
            <v>FL. LTG. 1.5M</v>
          </cell>
          <cell r="D396" t="str">
            <v>SET</v>
          </cell>
          <cell r="E396" t="str">
            <v>2</v>
          </cell>
        </row>
        <row r="397">
          <cell r="B397" t="str">
            <v>모래</v>
          </cell>
          <cell r="C397" t="str">
            <v>자연사</v>
          </cell>
          <cell r="D397" t="str">
            <v>M3</v>
          </cell>
          <cell r="E397" t="str">
            <v>38</v>
          </cell>
        </row>
        <row r="398">
          <cell r="B398" t="str">
            <v>모터싸이렌</v>
          </cell>
          <cell r="C398" t="str">
            <v>DC-24V</v>
          </cell>
          <cell r="D398" t="str">
            <v>EA</v>
          </cell>
          <cell r="E398" t="str">
            <v>3</v>
          </cell>
        </row>
        <row r="399">
          <cell r="B399" t="str">
            <v>무선안테나설치대</v>
          </cell>
          <cell r="D399" t="str">
            <v>개소</v>
          </cell>
          <cell r="E399" t="str">
            <v>1</v>
          </cell>
        </row>
        <row r="400">
          <cell r="B400" t="str">
            <v>박스커버</v>
          </cell>
          <cell r="C400" t="str">
            <v>오목</v>
          </cell>
          <cell r="D400" t="str">
            <v>EA</v>
          </cell>
          <cell r="E400" t="str">
            <v>55</v>
          </cell>
        </row>
        <row r="401">
          <cell r="B401" t="str">
            <v>박스커버</v>
          </cell>
          <cell r="C401" t="str">
            <v>오목</v>
          </cell>
          <cell r="D401" t="str">
            <v>EA</v>
          </cell>
          <cell r="E401" t="str">
            <v>6</v>
          </cell>
        </row>
        <row r="402">
          <cell r="B402" t="str">
            <v>박스커버</v>
          </cell>
          <cell r="C402" t="str">
            <v>오목</v>
          </cell>
          <cell r="D402" t="str">
            <v>EA</v>
          </cell>
          <cell r="E402" t="str">
            <v>9</v>
          </cell>
        </row>
        <row r="403">
          <cell r="B403" t="str">
            <v>박스커버</v>
          </cell>
          <cell r="C403" t="str">
            <v>오목</v>
          </cell>
          <cell r="D403" t="str">
            <v>EA</v>
          </cell>
          <cell r="E403" t="str">
            <v>3</v>
          </cell>
        </row>
        <row r="404">
          <cell r="B404" t="str">
            <v>박스커버</v>
          </cell>
          <cell r="C404" t="str">
            <v>오목</v>
          </cell>
          <cell r="D404" t="str">
            <v>EA</v>
          </cell>
          <cell r="E404" t="str">
            <v>1</v>
          </cell>
        </row>
        <row r="405">
          <cell r="B405" t="str">
            <v>박스커버</v>
          </cell>
          <cell r="C405" t="str">
            <v>오목</v>
          </cell>
          <cell r="D405" t="str">
            <v>EA</v>
          </cell>
          <cell r="E405" t="str">
            <v>23</v>
          </cell>
        </row>
        <row r="406">
          <cell r="B406" t="str">
            <v>박스커버</v>
          </cell>
          <cell r="C406" t="str">
            <v>오목</v>
          </cell>
          <cell r="D406" t="str">
            <v>EA</v>
          </cell>
          <cell r="E406" t="str">
            <v>10</v>
          </cell>
        </row>
        <row r="407">
          <cell r="B407" t="str">
            <v>박스커버</v>
          </cell>
          <cell r="C407" t="str">
            <v>오목</v>
          </cell>
          <cell r="D407" t="str">
            <v>EA</v>
          </cell>
          <cell r="E407" t="str">
            <v>2</v>
          </cell>
        </row>
        <row r="408">
          <cell r="B408" t="str">
            <v>박스커버</v>
          </cell>
          <cell r="C408" t="str">
            <v>오목</v>
          </cell>
          <cell r="D408" t="str">
            <v>EA</v>
          </cell>
          <cell r="E408" t="str">
            <v>1</v>
          </cell>
        </row>
        <row r="409">
          <cell r="B409" t="str">
            <v>박스커버</v>
          </cell>
          <cell r="C409" t="str">
            <v>평(4각)</v>
          </cell>
          <cell r="D409" t="str">
            <v>EA</v>
          </cell>
          <cell r="E409" t="str">
            <v>21</v>
          </cell>
        </row>
        <row r="410">
          <cell r="B410" t="str">
            <v>박스커버</v>
          </cell>
          <cell r="C410" t="str">
            <v>평(4각)</v>
          </cell>
          <cell r="D410" t="str">
            <v>EA</v>
          </cell>
          <cell r="E410" t="str">
            <v>8</v>
          </cell>
        </row>
        <row r="411">
          <cell r="B411" t="str">
            <v>박스커버</v>
          </cell>
          <cell r="C411" t="str">
            <v>평(4각)</v>
          </cell>
          <cell r="D411" t="str">
            <v>EA</v>
          </cell>
          <cell r="E411" t="str">
            <v>8</v>
          </cell>
        </row>
        <row r="412">
          <cell r="B412" t="str">
            <v>박스커버</v>
          </cell>
          <cell r="C412" t="str">
            <v>평(4각)</v>
          </cell>
          <cell r="D412" t="str">
            <v>EA</v>
          </cell>
          <cell r="E412" t="str">
            <v>20</v>
          </cell>
        </row>
        <row r="413">
          <cell r="B413" t="str">
            <v>박스커버</v>
          </cell>
          <cell r="C413" t="str">
            <v>평(4각)</v>
          </cell>
          <cell r="D413" t="str">
            <v>EA</v>
          </cell>
          <cell r="E413" t="str">
            <v>1</v>
          </cell>
        </row>
        <row r="414">
          <cell r="B414" t="str">
            <v>박스커버</v>
          </cell>
          <cell r="C414" t="str">
            <v>평(4각)</v>
          </cell>
          <cell r="D414" t="str">
            <v>EA</v>
          </cell>
          <cell r="E414" t="str">
            <v>4</v>
          </cell>
        </row>
        <row r="415">
          <cell r="B415" t="str">
            <v>박스커버</v>
          </cell>
          <cell r="C415" t="str">
            <v>평(4각)</v>
          </cell>
          <cell r="D415" t="str">
            <v>EA</v>
          </cell>
          <cell r="E415" t="str">
            <v>1</v>
          </cell>
        </row>
        <row r="416">
          <cell r="B416" t="str">
            <v>박스커버</v>
          </cell>
          <cell r="C416" t="str">
            <v>평(4각)</v>
          </cell>
          <cell r="D416" t="str">
            <v>EA</v>
          </cell>
          <cell r="E416" t="str">
            <v>3</v>
          </cell>
        </row>
        <row r="417">
          <cell r="B417" t="str">
            <v>박스커버</v>
          </cell>
          <cell r="C417" t="str">
            <v>평(4각)</v>
          </cell>
          <cell r="D417" t="str">
            <v>EA</v>
          </cell>
          <cell r="E417" t="str">
            <v>2</v>
          </cell>
        </row>
        <row r="418">
          <cell r="B418" t="str">
            <v>박스커버</v>
          </cell>
          <cell r="C418" t="str">
            <v>평(4각)</v>
          </cell>
          <cell r="D418" t="str">
            <v>EA</v>
          </cell>
          <cell r="E418" t="str">
            <v>6</v>
          </cell>
        </row>
        <row r="419">
          <cell r="B419" t="str">
            <v>박스커버</v>
          </cell>
          <cell r="C419" t="str">
            <v>평(4각)</v>
          </cell>
          <cell r="D419" t="str">
            <v>EA</v>
          </cell>
          <cell r="E419" t="str">
            <v>5</v>
          </cell>
        </row>
        <row r="420">
          <cell r="B420" t="str">
            <v>박스커버</v>
          </cell>
          <cell r="C420" t="str">
            <v>평(8각)</v>
          </cell>
          <cell r="D420" t="str">
            <v>EA</v>
          </cell>
          <cell r="E420" t="str">
            <v>261</v>
          </cell>
        </row>
        <row r="421">
          <cell r="B421" t="str">
            <v>박스커버</v>
          </cell>
          <cell r="C421" t="str">
            <v>평(8각)</v>
          </cell>
          <cell r="D421" t="str">
            <v>EA</v>
          </cell>
          <cell r="E421" t="str">
            <v>99</v>
          </cell>
        </row>
        <row r="422">
          <cell r="B422" t="str">
            <v>박스커버</v>
          </cell>
          <cell r="C422" t="str">
            <v>평(8각)</v>
          </cell>
          <cell r="D422" t="str">
            <v>EA</v>
          </cell>
          <cell r="E422" t="str">
            <v>37</v>
          </cell>
        </row>
        <row r="423">
          <cell r="B423" t="str">
            <v>박스커버</v>
          </cell>
          <cell r="C423" t="str">
            <v>평(8각)</v>
          </cell>
          <cell r="D423" t="str">
            <v>EA</v>
          </cell>
          <cell r="E423" t="str">
            <v>60</v>
          </cell>
        </row>
        <row r="424">
          <cell r="B424" t="str">
            <v>박스커버</v>
          </cell>
          <cell r="C424" t="str">
            <v>평(8각)</v>
          </cell>
          <cell r="D424" t="str">
            <v>EA</v>
          </cell>
          <cell r="E424" t="str">
            <v>5</v>
          </cell>
        </row>
        <row r="425">
          <cell r="B425" t="str">
            <v>박스커버</v>
          </cell>
          <cell r="C425" t="str">
            <v>평(8각)</v>
          </cell>
          <cell r="D425" t="str">
            <v>EA</v>
          </cell>
          <cell r="E425" t="str">
            <v>306</v>
          </cell>
        </row>
        <row r="426">
          <cell r="B426" t="str">
            <v>박스커버</v>
          </cell>
          <cell r="C426" t="str">
            <v>평(8각)</v>
          </cell>
          <cell r="D426" t="str">
            <v>EA</v>
          </cell>
          <cell r="E426" t="str">
            <v>2</v>
          </cell>
        </row>
        <row r="427">
          <cell r="B427" t="str">
            <v>박스커버</v>
          </cell>
          <cell r="C427" t="str">
            <v>평(8각)</v>
          </cell>
          <cell r="D427" t="str">
            <v>EA</v>
          </cell>
          <cell r="E427" t="str">
            <v>25</v>
          </cell>
        </row>
        <row r="428">
          <cell r="B428" t="str">
            <v>박스커버</v>
          </cell>
          <cell r="C428" t="str">
            <v>평(8각)</v>
          </cell>
          <cell r="D428" t="str">
            <v>EA</v>
          </cell>
          <cell r="E428" t="str">
            <v>17</v>
          </cell>
        </row>
        <row r="429">
          <cell r="B429" t="str">
            <v>박스커버</v>
          </cell>
          <cell r="C429" t="str">
            <v>평(8각)</v>
          </cell>
          <cell r="D429" t="str">
            <v>EA</v>
          </cell>
          <cell r="E429" t="str">
            <v>2</v>
          </cell>
        </row>
        <row r="430">
          <cell r="B430" t="str">
            <v>박스커버</v>
          </cell>
          <cell r="C430" t="str">
            <v>평(8각)</v>
          </cell>
          <cell r="D430" t="str">
            <v>EA</v>
          </cell>
          <cell r="E430" t="str">
            <v>22</v>
          </cell>
        </row>
        <row r="431">
          <cell r="B431" t="str">
            <v>박스커버</v>
          </cell>
          <cell r="C431" t="str">
            <v>평(8각)</v>
          </cell>
          <cell r="D431" t="str">
            <v>EA</v>
          </cell>
          <cell r="E431" t="str">
            <v>2</v>
          </cell>
        </row>
        <row r="432">
          <cell r="B432" t="str">
            <v>박스커버</v>
          </cell>
          <cell r="C432" t="str">
            <v>평(8각)</v>
          </cell>
          <cell r="D432" t="str">
            <v>EA</v>
          </cell>
          <cell r="E432" t="str">
            <v>2</v>
          </cell>
        </row>
        <row r="433">
          <cell r="B433" t="str">
            <v>박스커버</v>
          </cell>
          <cell r="C433" t="str">
            <v>평(8각)</v>
          </cell>
          <cell r="D433" t="str">
            <v>EA</v>
          </cell>
          <cell r="E433" t="str">
            <v>17</v>
          </cell>
        </row>
        <row r="434">
          <cell r="B434" t="str">
            <v>발신기셀</v>
          </cell>
          <cell r="C434" t="str">
            <v>소화전내장형</v>
          </cell>
          <cell r="D434" t="str">
            <v>SET</v>
          </cell>
          <cell r="E434" t="str">
            <v>5</v>
          </cell>
        </row>
        <row r="435">
          <cell r="B435" t="str">
            <v>방우접지1구콘센트</v>
          </cell>
          <cell r="C435" t="str">
            <v>칼라220V</v>
          </cell>
          <cell r="D435" t="str">
            <v>조</v>
          </cell>
          <cell r="E435" t="str">
            <v>10</v>
          </cell>
        </row>
        <row r="436">
          <cell r="B436" t="str">
            <v>방우접지1구콘센트</v>
          </cell>
          <cell r="C436" t="str">
            <v>칼라220V</v>
          </cell>
          <cell r="D436" t="str">
            <v>조</v>
          </cell>
          <cell r="E436" t="str">
            <v>4</v>
          </cell>
        </row>
        <row r="437">
          <cell r="B437" t="str">
            <v>방우접지1구콘센트</v>
          </cell>
          <cell r="C437" t="str">
            <v>칼라220V</v>
          </cell>
          <cell r="D437" t="str">
            <v>조</v>
          </cell>
          <cell r="E437" t="str">
            <v>5</v>
          </cell>
        </row>
        <row r="438">
          <cell r="B438" t="str">
            <v>방우접지1구콘센트</v>
          </cell>
          <cell r="C438" t="str">
            <v>칼라220V</v>
          </cell>
          <cell r="D438" t="str">
            <v>조</v>
          </cell>
          <cell r="E438" t="str">
            <v>10</v>
          </cell>
        </row>
        <row r="439">
          <cell r="B439" t="str">
            <v>벽부형스피커</v>
          </cell>
          <cell r="C439" t="str">
            <v>10W</v>
          </cell>
          <cell r="D439" t="str">
            <v>EA</v>
          </cell>
          <cell r="E439" t="str">
            <v>26</v>
          </cell>
        </row>
        <row r="440">
          <cell r="B440" t="str">
            <v>벽부형스피커</v>
          </cell>
          <cell r="C440" t="str">
            <v>10W</v>
          </cell>
          <cell r="D440" t="str">
            <v>EA</v>
          </cell>
          <cell r="E440" t="str">
            <v>7</v>
          </cell>
        </row>
        <row r="441">
          <cell r="B441" t="str">
            <v>부속자재</v>
          </cell>
          <cell r="C441" t="str">
            <v>배관의 15%</v>
          </cell>
          <cell r="D441" t="str">
            <v>식</v>
          </cell>
          <cell r="E441" t="str">
            <v>1</v>
          </cell>
        </row>
        <row r="442">
          <cell r="B442" t="str">
            <v>부속자재</v>
          </cell>
          <cell r="C442" t="str">
            <v>배관의 15%</v>
          </cell>
          <cell r="D442" t="str">
            <v>식</v>
          </cell>
          <cell r="E442" t="str">
            <v>1</v>
          </cell>
        </row>
        <row r="443">
          <cell r="B443" t="str">
            <v>부속자재</v>
          </cell>
          <cell r="C443" t="str">
            <v>배관의 15%</v>
          </cell>
          <cell r="D443" t="str">
            <v>식</v>
          </cell>
          <cell r="E443" t="str">
            <v>1</v>
          </cell>
        </row>
        <row r="444">
          <cell r="B444" t="str">
            <v>부속자재</v>
          </cell>
          <cell r="C444" t="str">
            <v>배관의 15%</v>
          </cell>
          <cell r="D444" t="str">
            <v>식</v>
          </cell>
          <cell r="E444" t="str">
            <v>1</v>
          </cell>
        </row>
        <row r="445">
          <cell r="B445" t="str">
            <v>부속자재</v>
          </cell>
          <cell r="C445" t="str">
            <v>배관의 15%</v>
          </cell>
          <cell r="D445" t="str">
            <v>식</v>
          </cell>
          <cell r="E445" t="str">
            <v>1</v>
          </cell>
        </row>
        <row r="446">
          <cell r="B446" t="str">
            <v>부속자재</v>
          </cell>
          <cell r="C446" t="str">
            <v>배관의 15%</v>
          </cell>
          <cell r="D446" t="str">
            <v>식</v>
          </cell>
          <cell r="E446" t="str">
            <v>1</v>
          </cell>
        </row>
        <row r="447">
          <cell r="B447" t="str">
            <v>부속자재</v>
          </cell>
          <cell r="C447" t="str">
            <v>배관의 15%</v>
          </cell>
          <cell r="D447" t="str">
            <v>식</v>
          </cell>
          <cell r="E447" t="str">
            <v>1</v>
          </cell>
        </row>
        <row r="448">
          <cell r="B448" t="str">
            <v>부속자재</v>
          </cell>
          <cell r="C448" t="str">
            <v>배관의 15%</v>
          </cell>
          <cell r="D448" t="str">
            <v>식</v>
          </cell>
          <cell r="E448" t="str">
            <v>1</v>
          </cell>
        </row>
        <row r="449">
          <cell r="B449" t="str">
            <v>부속자재</v>
          </cell>
          <cell r="C449" t="str">
            <v>배관의 15%</v>
          </cell>
          <cell r="D449" t="str">
            <v>식</v>
          </cell>
          <cell r="E449" t="str">
            <v>1</v>
          </cell>
        </row>
        <row r="450">
          <cell r="B450" t="str">
            <v>부속자재</v>
          </cell>
          <cell r="C450" t="str">
            <v>배관의 15%</v>
          </cell>
          <cell r="D450" t="str">
            <v>식</v>
          </cell>
          <cell r="E450" t="str">
            <v>1</v>
          </cell>
        </row>
        <row r="451">
          <cell r="B451" t="str">
            <v>부속자재</v>
          </cell>
          <cell r="C451" t="str">
            <v>배관의 15%</v>
          </cell>
          <cell r="D451" t="str">
            <v>식</v>
          </cell>
          <cell r="E451" t="str">
            <v>1</v>
          </cell>
        </row>
        <row r="452">
          <cell r="B452" t="str">
            <v>부속자재</v>
          </cell>
          <cell r="C452" t="str">
            <v>배관의 15%</v>
          </cell>
          <cell r="D452" t="str">
            <v>식</v>
          </cell>
          <cell r="E452" t="str">
            <v>1</v>
          </cell>
        </row>
        <row r="453">
          <cell r="B453" t="str">
            <v>부속자재</v>
          </cell>
          <cell r="C453" t="str">
            <v>배관의 15%</v>
          </cell>
          <cell r="D453" t="str">
            <v>식</v>
          </cell>
          <cell r="E453" t="str">
            <v>1</v>
          </cell>
        </row>
        <row r="454">
          <cell r="B454" t="str">
            <v>부속자재</v>
          </cell>
          <cell r="C454" t="str">
            <v>배관의 15%</v>
          </cell>
          <cell r="D454" t="str">
            <v>식</v>
          </cell>
          <cell r="E454" t="str">
            <v>1</v>
          </cell>
        </row>
        <row r="455">
          <cell r="B455" t="str">
            <v>부속자재</v>
          </cell>
          <cell r="C455" t="str">
            <v>배관의 15%</v>
          </cell>
          <cell r="D455" t="str">
            <v>식</v>
          </cell>
          <cell r="E455" t="str">
            <v>1</v>
          </cell>
        </row>
        <row r="456">
          <cell r="B456" t="str">
            <v>부속자재</v>
          </cell>
          <cell r="C456" t="str">
            <v>배관의 15%</v>
          </cell>
          <cell r="D456" t="str">
            <v>식</v>
          </cell>
          <cell r="E456" t="str">
            <v>1</v>
          </cell>
        </row>
        <row r="457">
          <cell r="B457" t="str">
            <v>부속자재</v>
          </cell>
          <cell r="C457" t="str">
            <v>배관의 15%</v>
          </cell>
          <cell r="D457" t="str">
            <v>식</v>
          </cell>
          <cell r="E457" t="str">
            <v>1</v>
          </cell>
        </row>
        <row r="458">
          <cell r="B458" t="str">
            <v>부속자재</v>
          </cell>
          <cell r="C458" t="str">
            <v>배관의 15%</v>
          </cell>
          <cell r="D458" t="str">
            <v>식</v>
          </cell>
          <cell r="E458" t="str">
            <v>1</v>
          </cell>
        </row>
        <row r="459">
          <cell r="B459" t="str">
            <v>부속자재</v>
          </cell>
          <cell r="C459" t="str">
            <v>배관의 15%</v>
          </cell>
          <cell r="D459" t="str">
            <v>식</v>
          </cell>
          <cell r="E459" t="str">
            <v>1</v>
          </cell>
        </row>
        <row r="460">
          <cell r="B460" t="str">
            <v>부속자재</v>
          </cell>
          <cell r="C460" t="str">
            <v>배관의 15%</v>
          </cell>
          <cell r="D460" t="str">
            <v>식</v>
          </cell>
          <cell r="E460" t="str">
            <v>1</v>
          </cell>
        </row>
        <row r="461">
          <cell r="B461" t="str">
            <v>부속자재</v>
          </cell>
          <cell r="C461" t="str">
            <v>배관의 15%</v>
          </cell>
          <cell r="D461" t="str">
            <v>식</v>
          </cell>
          <cell r="E461" t="str">
            <v>1</v>
          </cell>
        </row>
        <row r="462">
          <cell r="B462" t="str">
            <v>부속자재</v>
          </cell>
          <cell r="C462" t="str">
            <v>배관의 15%</v>
          </cell>
          <cell r="D462" t="str">
            <v>식</v>
          </cell>
          <cell r="E462" t="str">
            <v>1</v>
          </cell>
        </row>
        <row r="463">
          <cell r="B463" t="str">
            <v>부속자재</v>
          </cell>
          <cell r="C463" t="str">
            <v>배관의 15%</v>
          </cell>
          <cell r="D463" t="str">
            <v>식</v>
          </cell>
          <cell r="E463" t="str">
            <v>1</v>
          </cell>
        </row>
        <row r="464">
          <cell r="B464" t="str">
            <v>부속자재</v>
          </cell>
          <cell r="C464" t="str">
            <v>배관의 15%</v>
          </cell>
          <cell r="D464" t="str">
            <v>식</v>
          </cell>
          <cell r="E464" t="str">
            <v>1</v>
          </cell>
        </row>
        <row r="465">
          <cell r="B465" t="str">
            <v>부속자재</v>
          </cell>
          <cell r="C465" t="str">
            <v>배관의 15%</v>
          </cell>
          <cell r="D465" t="str">
            <v>식</v>
          </cell>
          <cell r="E465" t="str">
            <v>1</v>
          </cell>
        </row>
        <row r="466">
          <cell r="B466" t="str">
            <v>부속자재</v>
          </cell>
          <cell r="C466" t="str">
            <v>배관의 15%</v>
          </cell>
          <cell r="D466" t="str">
            <v>식</v>
          </cell>
          <cell r="E466" t="str">
            <v>1</v>
          </cell>
        </row>
        <row r="467">
          <cell r="B467" t="str">
            <v>부속자재</v>
          </cell>
          <cell r="C467" t="str">
            <v>배관의 15%</v>
          </cell>
          <cell r="D467" t="str">
            <v>식</v>
          </cell>
          <cell r="E467" t="str">
            <v>1</v>
          </cell>
        </row>
        <row r="468">
          <cell r="B468" t="str">
            <v>부속자재</v>
          </cell>
          <cell r="C468" t="str">
            <v>배관의 15%</v>
          </cell>
          <cell r="D468" t="str">
            <v>식</v>
          </cell>
          <cell r="E468" t="str">
            <v>1</v>
          </cell>
        </row>
        <row r="469">
          <cell r="B469" t="str">
            <v>부속자재</v>
          </cell>
          <cell r="C469" t="str">
            <v>배관의 15%</v>
          </cell>
          <cell r="D469" t="str">
            <v>식</v>
          </cell>
          <cell r="E469" t="str">
            <v>1</v>
          </cell>
        </row>
        <row r="470">
          <cell r="B470" t="str">
            <v>부속자재</v>
          </cell>
          <cell r="C470" t="str">
            <v>배관의 15%</v>
          </cell>
          <cell r="D470" t="str">
            <v>식</v>
          </cell>
          <cell r="E470" t="str">
            <v>1</v>
          </cell>
        </row>
        <row r="471">
          <cell r="B471" t="str">
            <v>부속자재</v>
          </cell>
          <cell r="C471" t="str">
            <v>배관의 15%</v>
          </cell>
          <cell r="D471" t="str">
            <v>식</v>
          </cell>
          <cell r="E471" t="str">
            <v>1</v>
          </cell>
        </row>
        <row r="472">
          <cell r="B472" t="str">
            <v>부속자재</v>
          </cell>
          <cell r="C472" t="str">
            <v>배관의 15%</v>
          </cell>
          <cell r="D472" t="str">
            <v>식</v>
          </cell>
          <cell r="E472" t="str">
            <v>1</v>
          </cell>
        </row>
        <row r="473">
          <cell r="B473" t="str">
            <v>부속자재</v>
          </cell>
          <cell r="C473" t="str">
            <v>배관의 15%</v>
          </cell>
          <cell r="D473" t="str">
            <v>식</v>
          </cell>
          <cell r="E473" t="str">
            <v>1</v>
          </cell>
        </row>
        <row r="474">
          <cell r="B474" t="str">
            <v>부속자재</v>
          </cell>
          <cell r="C474" t="str">
            <v>배관의 15%</v>
          </cell>
          <cell r="D474" t="str">
            <v>식</v>
          </cell>
          <cell r="E474" t="str">
            <v>1</v>
          </cell>
        </row>
        <row r="475">
          <cell r="B475" t="str">
            <v>부속자재</v>
          </cell>
          <cell r="C475" t="str">
            <v>배관의 15%</v>
          </cell>
          <cell r="D475" t="str">
            <v>식</v>
          </cell>
          <cell r="E475" t="str">
            <v>1</v>
          </cell>
        </row>
        <row r="476">
          <cell r="B476" t="str">
            <v>부속자재</v>
          </cell>
          <cell r="C476" t="str">
            <v>배관의 15%</v>
          </cell>
          <cell r="D476" t="str">
            <v>식</v>
          </cell>
          <cell r="E476" t="str">
            <v>1</v>
          </cell>
        </row>
        <row r="477">
          <cell r="B477" t="str">
            <v>부속자재</v>
          </cell>
          <cell r="C477" t="str">
            <v>배관의 15%</v>
          </cell>
          <cell r="D477" t="str">
            <v>식</v>
          </cell>
          <cell r="E477" t="str">
            <v>1</v>
          </cell>
        </row>
        <row r="478">
          <cell r="B478" t="str">
            <v>부속자재</v>
          </cell>
          <cell r="C478" t="str">
            <v>배관의 15%</v>
          </cell>
          <cell r="D478" t="str">
            <v>식</v>
          </cell>
          <cell r="E478" t="str">
            <v>1</v>
          </cell>
        </row>
        <row r="479">
          <cell r="B479" t="str">
            <v>부속자재</v>
          </cell>
          <cell r="C479" t="str">
            <v>배관의 15%</v>
          </cell>
          <cell r="D479" t="str">
            <v>식</v>
          </cell>
          <cell r="E479" t="str">
            <v>1</v>
          </cell>
        </row>
        <row r="480">
          <cell r="B480" t="str">
            <v>분전반지지대</v>
          </cell>
          <cell r="C480" t="str">
            <v>500*2000</v>
          </cell>
          <cell r="D480" t="str">
            <v>SET</v>
          </cell>
          <cell r="E480" t="str">
            <v>21</v>
          </cell>
        </row>
        <row r="481">
          <cell r="B481" t="str">
            <v>분전반지지대</v>
          </cell>
          <cell r="C481" t="str">
            <v>500*2000</v>
          </cell>
          <cell r="D481" t="str">
            <v>SET</v>
          </cell>
          <cell r="E481" t="str">
            <v>5</v>
          </cell>
        </row>
        <row r="482">
          <cell r="B482" t="str">
            <v>분전반지지대</v>
          </cell>
          <cell r="C482" t="str">
            <v>500*2000</v>
          </cell>
          <cell r="D482" t="str">
            <v>SET</v>
          </cell>
          <cell r="E482" t="str">
            <v>18</v>
          </cell>
        </row>
        <row r="483">
          <cell r="B483" t="str">
            <v>세이프티스위치</v>
          </cell>
          <cell r="C483" t="str">
            <v>옥내용3P100A</v>
          </cell>
          <cell r="D483" t="str">
            <v>EA</v>
          </cell>
          <cell r="E483" t="str">
            <v>4</v>
          </cell>
        </row>
        <row r="484">
          <cell r="B484" t="str">
            <v>세이프티스위치</v>
          </cell>
          <cell r="C484" t="str">
            <v>옥내용3P30A</v>
          </cell>
          <cell r="D484" t="str">
            <v>EA</v>
          </cell>
          <cell r="E484" t="str">
            <v>1</v>
          </cell>
        </row>
        <row r="485">
          <cell r="B485" t="str">
            <v>소모잡비</v>
          </cell>
          <cell r="C485" t="str">
            <v>배선배관의 2.0%</v>
          </cell>
          <cell r="D485" t="str">
            <v>식</v>
          </cell>
          <cell r="E485" t="str">
            <v>1</v>
          </cell>
        </row>
        <row r="486">
          <cell r="B486" t="str">
            <v>소모잡비</v>
          </cell>
          <cell r="C486" t="str">
            <v>배선배관의 2.0%</v>
          </cell>
          <cell r="D486" t="str">
            <v>식</v>
          </cell>
          <cell r="E486" t="str">
            <v>1</v>
          </cell>
        </row>
        <row r="487">
          <cell r="B487" t="str">
            <v>소모잡비</v>
          </cell>
          <cell r="C487" t="str">
            <v>배선배관의 2.0%</v>
          </cell>
          <cell r="D487" t="str">
            <v>식</v>
          </cell>
          <cell r="E487" t="str">
            <v>1</v>
          </cell>
        </row>
        <row r="488">
          <cell r="B488" t="str">
            <v>소모잡비</v>
          </cell>
          <cell r="C488" t="str">
            <v>배선배관의 2.0%</v>
          </cell>
          <cell r="D488" t="str">
            <v>식</v>
          </cell>
          <cell r="E488" t="str">
            <v>1</v>
          </cell>
        </row>
        <row r="489">
          <cell r="B489" t="str">
            <v>소모잡비</v>
          </cell>
          <cell r="C489" t="str">
            <v>배선배관의 2.0%</v>
          </cell>
          <cell r="D489" t="str">
            <v>식</v>
          </cell>
          <cell r="E489" t="str">
            <v>1</v>
          </cell>
        </row>
        <row r="490">
          <cell r="B490" t="str">
            <v>소모잡비</v>
          </cell>
          <cell r="C490" t="str">
            <v>배선배관의 2.0%</v>
          </cell>
          <cell r="D490" t="str">
            <v>식</v>
          </cell>
          <cell r="E490" t="str">
            <v>1</v>
          </cell>
        </row>
        <row r="491">
          <cell r="B491" t="str">
            <v>소모잡비</v>
          </cell>
          <cell r="C491" t="str">
            <v>배선배관의 2.0%</v>
          </cell>
          <cell r="D491" t="str">
            <v>식</v>
          </cell>
          <cell r="E491" t="str">
            <v>1</v>
          </cell>
        </row>
        <row r="492">
          <cell r="B492" t="str">
            <v>소모잡비</v>
          </cell>
          <cell r="C492" t="str">
            <v>배선배관의 2.0%</v>
          </cell>
          <cell r="D492" t="str">
            <v>식</v>
          </cell>
          <cell r="E492" t="str">
            <v>1</v>
          </cell>
        </row>
        <row r="493">
          <cell r="B493" t="str">
            <v>소모잡비</v>
          </cell>
          <cell r="C493" t="str">
            <v>배선배관의 2.0%</v>
          </cell>
          <cell r="D493" t="str">
            <v>식</v>
          </cell>
          <cell r="E493" t="str">
            <v>1</v>
          </cell>
        </row>
        <row r="494">
          <cell r="B494" t="str">
            <v>소모잡비</v>
          </cell>
          <cell r="C494" t="str">
            <v>배선배관의 2.0%</v>
          </cell>
          <cell r="D494" t="str">
            <v>식</v>
          </cell>
          <cell r="E494" t="str">
            <v>1</v>
          </cell>
        </row>
        <row r="495">
          <cell r="B495" t="str">
            <v>소모잡비</v>
          </cell>
          <cell r="C495" t="str">
            <v>배선배관의 2.0%</v>
          </cell>
          <cell r="D495" t="str">
            <v>식</v>
          </cell>
          <cell r="E495" t="str">
            <v>1</v>
          </cell>
        </row>
        <row r="496">
          <cell r="B496" t="str">
            <v>소모잡비</v>
          </cell>
          <cell r="C496" t="str">
            <v>배선배관의 2.0%</v>
          </cell>
          <cell r="D496" t="str">
            <v>식</v>
          </cell>
          <cell r="E496" t="str">
            <v>1</v>
          </cell>
        </row>
        <row r="497">
          <cell r="B497" t="str">
            <v>소모잡비</v>
          </cell>
          <cell r="C497" t="str">
            <v>배선배관의 2.0%</v>
          </cell>
          <cell r="D497" t="str">
            <v>식</v>
          </cell>
          <cell r="E497" t="str">
            <v>1</v>
          </cell>
        </row>
        <row r="498">
          <cell r="B498" t="str">
            <v>소모잡비</v>
          </cell>
          <cell r="C498" t="str">
            <v>배선배관의 2.0%</v>
          </cell>
          <cell r="D498" t="str">
            <v>식</v>
          </cell>
          <cell r="E498" t="str">
            <v>1</v>
          </cell>
        </row>
        <row r="499">
          <cell r="B499" t="str">
            <v>소모잡비</v>
          </cell>
          <cell r="C499" t="str">
            <v>배선배관의 2.0%</v>
          </cell>
          <cell r="D499" t="str">
            <v>식</v>
          </cell>
          <cell r="E499" t="str">
            <v>1</v>
          </cell>
        </row>
        <row r="500">
          <cell r="B500" t="str">
            <v>소모잡비</v>
          </cell>
          <cell r="C500" t="str">
            <v>배선배관의 2.0%</v>
          </cell>
          <cell r="D500" t="str">
            <v>식</v>
          </cell>
          <cell r="E500" t="str">
            <v>1</v>
          </cell>
        </row>
        <row r="501">
          <cell r="B501" t="str">
            <v>소모잡비</v>
          </cell>
          <cell r="C501" t="str">
            <v>배선배관의 2.0%</v>
          </cell>
          <cell r="D501" t="str">
            <v>식</v>
          </cell>
          <cell r="E501" t="str">
            <v>1</v>
          </cell>
        </row>
        <row r="502">
          <cell r="B502" t="str">
            <v>소모잡비</v>
          </cell>
          <cell r="C502" t="str">
            <v>배선배관의 2.0%</v>
          </cell>
          <cell r="D502" t="str">
            <v>식</v>
          </cell>
          <cell r="E502" t="str">
            <v>1</v>
          </cell>
        </row>
        <row r="503">
          <cell r="B503" t="str">
            <v>소모잡비</v>
          </cell>
          <cell r="C503" t="str">
            <v>배선배관의 2.0%</v>
          </cell>
          <cell r="D503" t="str">
            <v>식</v>
          </cell>
          <cell r="E503" t="str">
            <v>1</v>
          </cell>
        </row>
        <row r="504">
          <cell r="B504" t="str">
            <v>소모잡비</v>
          </cell>
          <cell r="C504" t="str">
            <v>배선배관의 2.0%</v>
          </cell>
          <cell r="D504" t="str">
            <v>식</v>
          </cell>
          <cell r="E504" t="str">
            <v>1</v>
          </cell>
        </row>
        <row r="505">
          <cell r="B505" t="str">
            <v>소모잡비</v>
          </cell>
          <cell r="C505" t="str">
            <v>배선배관의 2.0%</v>
          </cell>
          <cell r="D505" t="str">
            <v>식</v>
          </cell>
          <cell r="E505" t="str">
            <v>1</v>
          </cell>
        </row>
        <row r="506">
          <cell r="B506" t="str">
            <v>소모잡비</v>
          </cell>
          <cell r="C506" t="str">
            <v>배선배관의 2.0%</v>
          </cell>
          <cell r="D506" t="str">
            <v>식</v>
          </cell>
          <cell r="E506" t="str">
            <v>1</v>
          </cell>
        </row>
        <row r="507">
          <cell r="B507" t="str">
            <v>소모잡비</v>
          </cell>
          <cell r="C507" t="str">
            <v>배선배관의 2.0%</v>
          </cell>
          <cell r="D507" t="str">
            <v>식</v>
          </cell>
          <cell r="E507" t="str">
            <v>1</v>
          </cell>
        </row>
        <row r="508">
          <cell r="B508" t="str">
            <v>소모잡비</v>
          </cell>
          <cell r="C508" t="str">
            <v>배선배관의 2.0%</v>
          </cell>
          <cell r="D508" t="str">
            <v>식</v>
          </cell>
          <cell r="E508" t="str">
            <v>1</v>
          </cell>
        </row>
        <row r="509">
          <cell r="B509" t="str">
            <v>소모잡비</v>
          </cell>
          <cell r="C509" t="str">
            <v>배선배관의 2.0%</v>
          </cell>
          <cell r="D509" t="str">
            <v>식</v>
          </cell>
          <cell r="E509" t="str">
            <v>1</v>
          </cell>
        </row>
        <row r="510">
          <cell r="B510" t="str">
            <v>소모잡비</v>
          </cell>
          <cell r="C510" t="str">
            <v>배선배관의 2.0%</v>
          </cell>
          <cell r="D510" t="str">
            <v>식</v>
          </cell>
          <cell r="E510" t="str">
            <v>1</v>
          </cell>
        </row>
        <row r="511">
          <cell r="B511" t="str">
            <v>소모잡비</v>
          </cell>
          <cell r="C511" t="str">
            <v>배선배관의 2.0%</v>
          </cell>
          <cell r="D511" t="str">
            <v>식</v>
          </cell>
          <cell r="E511" t="str">
            <v>1</v>
          </cell>
        </row>
        <row r="512">
          <cell r="B512" t="str">
            <v>소모잡비</v>
          </cell>
          <cell r="C512" t="str">
            <v>배선배관의 2.0%</v>
          </cell>
          <cell r="D512" t="str">
            <v>식</v>
          </cell>
          <cell r="E512" t="str">
            <v>1</v>
          </cell>
        </row>
        <row r="513">
          <cell r="B513" t="str">
            <v>소모잡비</v>
          </cell>
          <cell r="C513" t="str">
            <v>배선배관의 2.0%</v>
          </cell>
          <cell r="D513" t="str">
            <v>식</v>
          </cell>
          <cell r="E513" t="str">
            <v>1</v>
          </cell>
        </row>
        <row r="514">
          <cell r="B514" t="str">
            <v>소모잡비</v>
          </cell>
          <cell r="C514" t="str">
            <v>배선배관의 2.0%</v>
          </cell>
          <cell r="D514" t="str">
            <v>식</v>
          </cell>
          <cell r="E514" t="str">
            <v>1</v>
          </cell>
        </row>
        <row r="515">
          <cell r="B515" t="str">
            <v>소모잡비</v>
          </cell>
          <cell r="C515" t="str">
            <v>배선배관의 2.0%</v>
          </cell>
          <cell r="D515" t="str">
            <v>식</v>
          </cell>
          <cell r="E515" t="str">
            <v>1</v>
          </cell>
        </row>
        <row r="516">
          <cell r="B516" t="str">
            <v>소모잡비</v>
          </cell>
          <cell r="C516" t="str">
            <v>배선배관의 2.0%</v>
          </cell>
          <cell r="D516" t="str">
            <v>식</v>
          </cell>
          <cell r="E516" t="str">
            <v>1</v>
          </cell>
        </row>
        <row r="517">
          <cell r="B517" t="str">
            <v>소모잡비</v>
          </cell>
          <cell r="C517" t="str">
            <v>배선배관의 2.0%</v>
          </cell>
          <cell r="D517" t="str">
            <v>식</v>
          </cell>
          <cell r="E517" t="str">
            <v>1</v>
          </cell>
        </row>
        <row r="518">
          <cell r="B518" t="str">
            <v>소모잡비</v>
          </cell>
          <cell r="C518" t="str">
            <v>배선배관의 2.0%</v>
          </cell>
          <cell r="D518" t="str">
            <v>식</v>
          </cell>
          <cell r="E518" t="str">
            <v>1</v>
          </cell>
        </row>
        <row r="519">
          <cell r="B519" t="str">
            <v>소모잡비</v>
          </cell>
          <cell r="C519" t="str">
            <v>배선배관의 2.0%</v>
          </cell>
          <cell r="D519" t="str">
            <v>식</v>
          </cell>
          <cell r="E519" t="str">
            <v>1</v>
          </cell>
        </row>
        <row r="520">
          <cell r="B520" t="str">
            <v>소모잡비</v>
          </cell>
          <cell r="C520" t="str">
            <v>배선배관의 2.0%</v>
          </cell>
          <cell r="D520" t="str">
            <v>식</v>
          </cell>
          <cell r="E520" t="str">
            <v>1</v>
          </cell>
        </row>
        <row r="521">
          <cell r="B521" t="str">
            <v>소모잡비</v>
          </cell>
          <cell r="C521" t="str">
            <v>배선배관의 2.0%</v>
          </cell>
          <cell r="D521" t="str">
            <v>식</v>
          </cell>
          <cell r="E521" t="str">
            <v>1</v>
          </cell>
        </row>
        <row r="522">
          <cell r="B522" t="str">
            <v>소모잡비</v>
          </cell>
          <cell r="C522" t="str">
            <v>배선배관의 2.0%</v>
          </cell>
          <cell r="D522" t="str">
            <v>식</v>
          </cell>
          <cell r="E522" t="str">
            <v>1</v>
          </cell>
        </row>
        <row r="523">
          <cell r="B523" t="str">
            <v>소모잡비</v>
          </cell>
          <cell r="C523" t="str">
            <v>배선배관의 2.0%</v>
          </cell>
          <cell r="D523" t="str">
            <v>식</v>
          </cell>
          <cell r="E523" t="str">
            <v>1</v>
          </cell>
        </row>
        <row r="524">
          <cell r="B524" t="str">
            <v>소모잡비</v>
          </cell>
          <cell r="C524" t="str">
            <v>플렌트전공</v>
          </cell>
          <cell r="D524" t="str">
            <v>식</v>
          </cell>
          <cell r="E524" t="str">
            <v>6</v>
          </cell>
        </row>
        <row r="525">
          <cell r="B525" t="str">
            <v>수공2호</v>
          </cell>
          <cell r="C525" t="str">
            <v>2.0*1.0*1.4m</v>
          </cell>
          <cell r="D525" t="str">
            <v>개소</v>
          </cell>
          <cell r="E525" t="str">
            <v>1</v>
          </cell>
        </row>
        <row r="526">
          <cell r="B526" t="str">
            <v>수동발신기셀</v>
          </cell>
          <cell r="C526" t="str">
            <v>단독형</v>
          </cell>
          <cell r="D526" t="str">
            <v>SET</v>
          </cell>
          <cell r="E526" t="str">
            <v>8</v>
          </cell>
        </row>
        <row r="527">
          <cell r="B527" t="str">
            <v>수동발신기셀</v>
          </cell>
          <cell r="C527" t="str">
            <v>단독형</v>
          </cell>
          <cell r="D527" t="str">
            <v>SET</v>
          </cell>
          <cell r="E527" t="str">
            <v>1</v>
          </cell>
        </row>
        <row r="528">
          <cell r="B528" t="str">
            <v>수동발신기셀</v>
          </cell>
          <cell r="C528" t="str">
            <v>단독형</v>
          </cell>
          <cell r="D528" t="str">
            <v>SET</v>
          </cell>
          <cell r="E528" t="str">
            <v>2</v>
          </cell>
        </row>
        <row r="529">
          <cell r="B529" t="str">
            <v>수동발신기셀</v>
          </cell>
          <cell r="C529" t="str">
            <v>단독형</v>
          </cell>
          <cell r="D529" t="str">
            <v>SET</v>
          </cell>
          <cell r="E529" t="str">
            <v>2</v>
          </cell>
        </row>
        <row r="530">
          <cell r="B530" t="str">
            <v>스위치박스</v>
          </cell>
          <cell r="C530" t="str">
            <v>1개용54mm</v>
          </cell>
          <cell r="D530" t="str">
            <v>EA</v>
          </cell>
          <cell r="E530" t="str">
            <v>44</v>
          </cell>
        </row>
        <row r="531">
          <cell r="B531" t="str">
            <v>스위치박스</v>
          </cell>
          <cell r="C531" t="str">
            <v>1개용54mm</v>
          </cell>
          <cell r="D531" t="str">
            <v>EA</v>
          </cell>
          <cell r="E531" t="str">
            <v>26</v>
          </cell>
        </row>
        <row r="532">
          <cell r="B532" t="str">
            <v>스위치박스</v>
          </cell>
          <cell r="C532" t="str">
            <v>1개용54mm</v>
          </cell>
          <cell r="D532" t="str">
            <v>EA</v>
          </cell>
          <cell r="E532" t="str">
            <v>6</v>
          </cell>
        </row>
        <row r="533">
          <cell r="B533" t="str">
            <v>스위치박스</v>
          </cell>
          <cell r="C533" t="str">
            <v>1개용54mm</v>
          </cell>
          <cell r="D533" t="str">
            <v>EA</v>
          </cell>
          <cell r="E533" t="str">
            <v>2</v>
          </cell>
        </row>
        <row r="534">
          <cell r="B534" t="str">
            <v>스위치박스</v>
          </cell>
          <cell r="C534" t="str">
            <v>1개용54mm</v>
          </cell>
          <cell r="D534" t="str">
            <v>EA</v>
          </cell>
          <cell r="E534" t="str">
            <v>20</v>
          </cell>
        </row>
        <row r="535">
          <cell r="B535" t="str">
            <v>스위치박스</v>
          </cell>
          <cell r="C535" t="str">
            <v>1개용54mm</v>
          </cell>
          <cell r="D535" t="str">
            <v>EA</v>
          </cell>
          <cell r="E535" t="str">
            <v>8</v>
          </cell>
        </row>
        <row r="536">
          <cell r="B536" t="str">
            <v>스위치박스</v>
          </cell>
          <cell r="C536" t="str">
            <v>1개용54mm</v>
          </cell>
          <cell r="D536" t="str">
            <v>EA</v>
          </cell>
          <cell r="E536" t="str">
            <v>2</v>
          </cell>
        </row>
        <row r="537">
          <cell r="B537" t="str">
            <v>스위치박스</v>
          </cell>
          <cell r="C537" t="str">
            <v>1개용54mm</v>
          </cell>
          <cell r="D537" t="str">
            <v>EA</v>
          </cell>
          <cell r="E537" t="str">
            <v>1</v>
          </cell>
        </row>
        <row r="538">
          <cell r="B538" t="str">
            <v>스위치박스</v>
          </cell>
          <cell r="C538" t="str">
            <v>1개용54mm</v>
          </cell>
          <cell r="D538" t="str">
            <v>EA</v>
          </cell>
          <cell r="E538" t="str">
            <v>31</v>
          </cell>
        </row>
        <row r="539">
          <cell r="B539" t="str">
            <v>스위치박스</v>
          </cell>
          <cell r="C539" t="str">
            <v>1개용54mm</v>
          </cell>
          <cell r="D539" t="str">
            <v>EA</v>
          </cell>
          <cell r="E539" t="str">
            <v>14</v>
          </cell>
        </row>
        <row r="540">
          <cell r="B540" t="str">
            <v>스위치박스</v>
          </cell>
          <cell r="C540" t="str">
            <v>1개용54mm</v>
          </cell>
          <cell r="D540" t="str">
            <v>EA</v>
          </cell>
          <cell r="E540" t="str">
            <v>6</v>
          </cell>
        </row>
        <row r="541">
          <cell r="B541" t="str">
            <v>스위치박스</v>
          </cell>
          <cell r="C541" t="str">
            <v>1개용54mm</v>
          </cell>
          <cell r="D541" t="str">
            <v>EA</v>
          </cell>
          <cell r="E541" t="str">
            <v>1</v>
          </cell>
        </row>
        <row r="542">
          <cell r="B542" t="str">
            <v>스위치박스</v>
          </cell>
          <cell r="C542" t="str">
            <v>1개용54mm</v>
          </cell>
          <cell r="D542" t="str">
            <v>EA</v>
          </cell>
          <cell r="E542" t="str">
            <v>11</v>
          </cell>
        </row>
        <row r="543">
          <cell r="B543" t="str">
            <v>스위치박스</v>
          </cell>
          <cell r="C543" t="str">
            <v>1개용54mm</v>
          </cell>
          <cell r="D543" t="str">
            <v>EA</v>
          </cell>
          <cell r="E543" t="str">
            <v>3</v>
          </cell>
        </row>
        <row r="544">
          <cell r="B544" t="str">
            <v>스위치박스</v>
          </cell>
          <cell r="C544" t="str">
            <v>1개용54mm</v>
          </cell>
          <cell r="D544" t="str">
            <v>EA</v>
          </cell>
          <cell r="E544" t="str">
            <v>3</v>
          </cell>
        </row>
        <row r="545">
          <cell r="B545" t="str">
            <v>스위치박스</v>
          </cell>
          <cell r="C545" t="str">
            <v>1개용54mm</v>
          </cell>
          <cell r="D545" t="str">
            <v>EA</v>
          </cell>
          <cell r="E545" t="str">
            <v>1</v>
          </cell>
        </row>
        <row r="546">
          <cell r="B546" t="str">
            <v>스위치박스</v>
          </cell>
          <cell r="C546" t="str">
            <v>1개용54mm</v>
          </cell>
          <cell r="D546" t="str">
            <v>EA</v>
          </cell>
          <cell r="E546" t="str">
            <v>20</v>
          </cell>
        </row>
        <row r="547">
          <cell r="B547" t="str">
            <v>씨링휘팅</v>
          </cell>
          <cell r="C547" t="str">
            <v>16mm</v>
          </cell>
          <cell r="D547" t="str">
            <v>EA</v>
          </cell>
          <cell r="E547" t="str">
            <v>5</v>
          </cell>
        </row>
        <row r="548">
          <cell r="B548" t="str">
            <v>씨링휘팅</v>
          </cell>
          <cell r="C548" t="str">
            <v>16mm</v>
          </cell>
          <cell r="D548" t="str">
            <v>EA</v>
          </cell>
          <cell r="E548" t="str">
            <v>1</v>
          </cell>
        </row>
        <row r="549">
          <cell r="B549" t="str">
            <v>씨링휘팅</v>
          </cell>
          <cell r="C549" t="str">
            <v>22mm</v>
          </cell>
          <cell r="D549" t="str">
            <v>EA</v>
          </cell>
          <cell r="E549" t="str">
            <v>15</v>
          </cell>
        </row>
        <row r="550">
          <cell r="B550" t="str">
            <v>씨링휘팅</v>
          </cell>
          <cell r="C550" t="str">
            <v>28mm</v>
          </cell>
          <cell r="D550" t="str">
            <v>EA</v>
          </cell>
          <cell r="E550" t="str">
            <v>3</v>
          </cell>
        </row>
        <row r="551">
          <cell r="B551" t="str">
            <v>씨링휘팅</v>
          </cell>
          <cell r="C551" t="str">
            <v>42mm</v>
          </cell>
          <cell r="D551" t="str">
            <v>EA</v>
          </cell>
          <cell r="E551" t="str">
            <v>2</v>
          </cell>
        </row>
        <row r="552">
          <cell r="B552" t="str">
            <v>음량조절기</v>
          </cell>
          <cell r="C552" t="str">
            <v>AL. 4STEP</v>
          </cell>
          <cell r="D552" t="str">
            <v>EA</v>
          </cell>
          <cell r="E552" t="str">
            <v>2</v>
          </cell>
        </row>
        <row r="553">
          <cell r="B553" t="str">
            <v>음량조절기</v>
          </cell>
          <cell r="C553" t="str">
            <v>AL. 4STEP</v>
          </cell>
          <cell r="D553" t="str">
            <v>EA</v>
          </cell>
          <cell r="E553" t="str">
            <v>1</v>
          </cell>
        </row>
        <row r="554">
          <cell r="B554" t="str">
            <v>음량조절기</v>
          </cell>
          <cell r="C554" t="str">
            <v>AL. 4STEP</v>
          </cell>
          <cell r="D554" t="str">
            <v>EA</v>
          </cell>
          <cell r="E554" t="str">
            <v>1</v>
          </cell>
        </row>
        <row r="555">
          <cell r="B555" t="str">
            <v>이온식감지기</v>
          </cell>
          <cell r="C555" t="str">
            <v>LED부착</v>
          </cell>
          <cell r="D555" t="str">
            <v>EA</v>
          </cell>
          <cell r="E555" t="str">
            <v>70</v>
          </cell>
        </row>
        <row r="556">
          <cell r="B556" t="str">
            <v>이온식감지기</v>
          </cell>
          <cell r="C556" t="str">
            <v>LED부착</v>
          </cell>
          <cell r="D556" t="str">
            <v>EA</v>
          </cell>
          <cell r="E556" t="str">
            <v>2</v>
          </cell>
        </row>
        <row r="557">
          <cell r="B557" t="str">
            <v>자동식감지기</v>
          </cell>
          <cell r="C557" t="str">
            <v>LED부착</v>
          </cell>
          <cell r="D557" t="str">
            <v>EA</v>
          </cell>
          <cell r="E557" t="str">
            <v>29</v>
          </cell>
        </row>
        <row r="558">
          <cell r="B558" t="str">
            <v>자동식감지기</v>
          </cell>
          <cell r="C558" t="str">
            <v>LED부착</v>
          </cell>
          <cell r="D558" t="str">
            <v>EA</v>
          </cell>
          <cell r="E558" t="str">
            <v>19</v>
          </cell>
        </row>
        <row r="559">
          <cell r="B559" t="str">
            <v>자동식감지기</v>
          </cell>
          <cell r="C559" t="str">
            <v>LED부착</v>
          </cell>
          <cell r="D559" t="str">
            <v>EA</v>
          </cell>
          <cell r="E559" t="str">
            <v>12</v>
          </cell>
        </row>
        <row r="560">
          <cell r="B560" t="str">
            <v>자동화재주수신반</v>
          </cell>
          <cell r="C560" t="str">
            <v>P형1급 42회로</v>
          </cell>
          <cell r="D560" t="str">
            <v>SET</v>
          </cell>
          <cell r="E560" t="str">
            <v>1</v>
          </cell>
        </row>
        <row r="561">
          <cell r="B561" t="str">
            <v>잔토처리</v>
          </cell>
          <cell r="C561" t="str">
            <v>인력</v>
          </cell>
          <cell r="D561" t="str">
            <v>M3</v>
          </cell>
          <cell r="E561" t="str">
            <v>38</v>
          </cell>
        </row>
        <row r="562">
          <cell r="B562" t="str">
            <v>전화콘센트</v>
          </cell>
          <cell r="C562" t="str">
            <v>칼라4P</v>
          </cell>
          <cell r="D562" t="str">
            <v>조</v>
          </cell>
          <cell r="E562" t="str">
            <v>22</v>
          </cell>
        </row>
        <row r="563">
          <cell r="B563" t="str">
            <v>전화콘센트</v>
          </cell>
          <cell r="C563" t="str">
            <v>칼라4P</v>
          </cell>
          <cell r="D563" t="str">
            <v>조</v>
          </cell>
          <cell r="E563" t="str">
            <v>3</v>
          </cell>
        </row>
        <row r="564">
          <cell r="B564" t="str">
            <v>전화콘센트</v>
          </cell>
          <cell r="C564" t="str">
            <v>칼라4P</v>
          </cell>
          <cell r="D564" t="str">
            <v>조</v>
          </cell>
          <cell r="E564" t="str">
            <v>15</v>
          </cell>
        </row>
        <row r="565">
          <cell r="B565" t="str">
            <v>전화콘센트</v>
          </cell>
          <cell r="C565" t="str">
            <v>칼라4P</v>
          </cell>
          <cell r="D565" t="str">
            <v>조</v>
          </cell>
          <cell r="E565" t="str">
            <v>2</v>
          </cell>
        </row>
        <row r="566">
          <cell r="B566" t="str">
            <v>접지1구 콘센트</v>
          </cell>
          <cell r="C566" t="str">
            <v>칼라220V</v>
          </cell>
          <cell r="D566" t="str">
            <v>조</v>
          </cell>
          <cell r="E566" t="str">
            <v>6</v>
          </cell>
        </row>
        <row r="567">
          <cell r="B567" t="str">
            <v>접지1구콘센트</v>
          </cell>
          <cell r="C567" t="str">
            <v>칼라220V</v>
          </cell>
          <cell r="D567" t="str">
            <v>조</v>
          </cell>
          <cell r="E567" t="str">
            <v>12</v>
          </cell>
        </row>
        <row r="568">
          <cell r="B568" t="str">
            <v>접지1구콘센트</v>
          </cell>
          <cell r="C568" t="str">
            <v>칼라220V</v>
          </cell>
          <cell r="D568" t="str">
            <v>조</v>
          </cell>
          <cell r="E568" t="str">
            <v>5</v>
          </cell>
        </row>
        <row r="569">
          <cell r="B569" t="str">
            <v>접지2구 콘센트</v>
          </cell>
          <cell r="C569" t="str">
            <v>칼라220V</v>
          </cell>
          <cell r="D569" t="str">
            <v>조</v>
          </cell>
          <cell r="E569" t="str">
            <v>21</v>
          </cell>
        </row>
        <row r="570">
          <cell r="B570" t="str">
            <v>접지2구 콘센트</v>
          </cell>
          <cell r="C570" t="str">
            <v>칼라220V</v>
          </cell>
          <cell r="D570" t="str">
            <v>조</v>
          </cell>
          <cell r="E570" t="str">
            <v>7</v>
          </cell>
        </row>
        <row r="571">
          <cell r="B571" t="str">
            <v>접지2구콘센트</v>
          </cell>
          <cell r="C571" t="str">
            <v>칼라220V</v>
          </cell>
          <cell r="D571" t="str">
            <v>조</v>
          </cell>
          <cell r="E571" t="str">
            <v>59</v>
          </cell>
        </row>
        <row r="572">
          <cell r="B572" t="str">
            <v>접지2구콘센트</v>
          </cell>
          <cell r="C572" t="str">
            <v>칼라220V</v>
          </cell>
          <cell r="D572" t="str">
            <v>조</v>
          </cell>
          <cell r="E572" t="str">
            <v>39</v>
          </cell>
        </row>
        <row r="573">
          <cell r="B573" t="str">
            <v>접지2구콘센트</v>
          </cell>
          <cell r="C573" t="str">
            <v>칼라220V</v>
          </cell>
          <cell r="D573" t="str">
            <v>조</v>
          </cell>
          <cell r="E573" t="str">
            <v>5</v>
          </cell>
        </row>
        <row r="574">
          <cell r="B574" t="str">
            <v>접지2구콘센트</v>
          </cell>
          <cell r="C574" t="str">
            <v>칼라220V</v>
          </cell>
          <cell r="D574" t="str">
            <v>조</v>
          </cell>
          <cell r="E574" t="str">
            <v>2</v>
          </cell>
        </row>
        <row r="575">
          <cell r="B575" t="str">
            <v>접지3상 콘센트</v>
          </cell>
          <cell r="C575" t="str">
            <v>30A250V</v>
          </cell>
          <cell r="D575" t="str">
            <v>조</v>
          </cell>
          <cell r="E575" t="str">
            <v>16</v>
          </cell>
        </row>
        <row r="576">
          <cell r="B576" t="str">
            <v>접지3상 콘센트</v>
          </cell>
          <cell r="C576" t="str">
            <v>30A480V</v>
          </cell>
          <cell r="D576" t="str">
            <v>조</v>
          </cell>
          <cell r="E576" t="str">
            <v>6</v>
          </cell>
        </row>
        <row r="577">
          <cell r="B577" t="str">
            <v>접지3상콘센트</v>
          </cell>
          <cell r="C577" t="str">
            <v>30A480V</v>
          </cell>
          <cell r="D577" t="str">
            <v>조</v>
          </cell>
          <cell r="E577" t="str">
            <v>22</v>
          </cell>
        </row>
        <row r="578">
          <cell r="B578" t="str">
            <v>접지봉</v>
          </cell>
          <cell r="C578" t="str">
            <v>D16*1800</v>
          </cell>
          <cell r="D578" t="str">
            <v>본</v>
          </cell>
          <cell r="E578" t="str">
            <v>6</v>
          </cell>
        </row>
        <row r="579">
          <cell r="B579" t="str">
            <v>접지봉</v>
          </cell>
          <cell r="C579" t="str">
            <v>D16*1800</v>
          </cell>
          <cell r="D579" t="str">
            <v>본</v>
          </cell>
          <cell r="E579" t="str">
            <v>3</v>
          </cell>
        </row>
        <row r="580">
          <cell r="B580" t="str">
            <v>접지봉</v>
          </cell>
          <cell r="C580" t="str">
            <v>D16*1800</v>
          </cell>
          <cell r="D580" t="str">
            <v>본</v>
          </cell>
          <cell r="E580" t="str">
            <v>3</v>
          </cell>
        </row>
        <row r="581">
          <cell r="B581" t="str">
            <v>접지봉</v>
          </cell>
          <cell r="C581" t="str">
            <v>D16*1800</v>
          </cell>
          <cell r="D581" t="str">
            <v>본</v>
          </cell>
          <cell r="E581" t="str">
            <v>3</v>
          </cell>
        </row>
        <row r="582">
          <cell r="B582" t="str">
            <v>접지봉</v>
          </cell>
          <cell r="C582" t="str">
            <v>D18*2400</v>
          </cell>
          <cell r="D582" t="str">
            <v>본</v>
          </cell>
          <cell r="E582" t="str">
            <v>18</v>
          </cell>
        </row>
        <row r="583">
          <cell r="B583" t="str">
            <v>접지봉</v>
          </cell>
          <cell r="C583" t="str">
            <v>D18*2400</v>
          </cell>
          <cell r="D583" t="str">
            <v>본</v>
          </cell>
          <cell r="E583" t="str">
            <v>12</v>
          </cell>
        </row>
        <row r="584">
          <cell r="B584" t="str">
            <v>접지봉 콘넥터</v>
          </cell>
          <cell r="C584" t="str">
            <v>"U"BOLT TYPE</v>
          </cell>
          <cell r="D584" t="str">
            <v>EA</v>
          </cell>
          <cell r="E584" t="str">
            <v>6</v>
          </cell>
        </row>
        <row r="585">
          <cell r="B585" t="str">
            <v>접지봉 콘넥터</v>
          </cell>
          <cell r="C585" t="str">
            <v>"U"BOLT TYPE</v>
          </cell>
          <cell r="D585" t="str">
            <v>EA</v>
          </cell>
          <cell r="E585" t="str">
            <v>18</v>
          </cell>
        </row>
        <row r="586">
          <cell r="B586" t="str">
            <v>접지봉콘넥터</v>
          </cell>
          <cell r="C586" t="str">
            <v>"U"BOLT TYPE</v>
          </cell>
          <cell r="D586" t="str">
            <v>EA</v>
          </cell>
          <cell r="E586" t="str">
            <v>3</v>
          </cell>
        </row>
        <row r="587">
          <cell r="B587" t="str">
            <v>접지봉콘넥터</v>
          </cell>
          <cell r="C587" t="str">
            <v>"U"BOLT TYPE</v>
          </cell>
          <cell r="D587" t="str">
            <v>EA</v>
          </cell>
          <cell r="E587" t="str">
            <v>12</v>
          </cell>
        </row>
        <row r="588">
          <cell r="B588" t="str">
            <v>접지봉콘넥터</v>
          </cell>
          <cell r="C588" t="str">
            <v>"U"BOLT TYPE</v>
          </cell>
          <cell r="D588" t="str">
            <v>EA</v>
          </cell>
          <cell r="E588" t="str">
            <v>3</v>
          </cell>
        </row>
        <row r="589">
          <cell r="B589" t="str">
            <v>접지봉콘넥터</v>
          </cell>
          <cell r="C589" t="str">
            <v>"U"BOLT TYPE</v>
          </cell>
          <cell r="D589" t="str">
            <v>EA</v>
          </cell>
          <cell r="E589" t="str">
            <v>3</v>
          </cell>
        </row>
        <row r="590">
          <cell r="B590" t="str">
            <v>접지시험단자반</v>
          </cell>
          <cell r="C590" t="str">
            <v>연강 1CCT</v>
          </cell>
          <cell r="D590" t="str">
            <v>면</v>
          </cell>
          <cell r="E590" t="str">
            <v>6</v>
          </cell>
        </row>
        <row r="591">
          <cell r="B591" t="str">
            <v>접지시험단자반</v>
          </cell>
          <cell r="C591" t="str">
            <v>연강1CCT</v>
          </cell>
          <cell r="D591" t="str">
            <v>면</v>
          </cell>
          <cell r="E591" t="str">
            <v>22</v>
          </cell>
        </row>
        <row r="592">
          <cell r="B592" t="str">
            <v>접지형2구콘센트</v>
          </cell>
          <cell r="C592" t="str">
            <v>15A125V</v>
          </cell>
          <cell r="D592" t="str">
            <v>조</v>
          </cell>
          <cell r="E592" t="str">
            <v>24</v>
          </cell>
        </row>
        <row r="593">
          <cell r="B593" t="str">
            <v>접지형2구콘센트</v>
          </cell>
          <cell r="C593" t="str">
            <v>15A125V</v>
          </cell>
          <cell r="D593" t="str">
            <v>조</v>
          </cell>
          <cell r="E593" t="str">
            <v>104</v>
          </cell>
        </row>
        <row r="594">
          <cell r="B594" t="str">
            <v>정온식감지기</v>
          </cell>
          <cell r="C594" t="str">
            <v>LED부착</v>
          </cell>
          <cell r="D594" t="str">
            <v>EA</v>
          </cell>
          <cell r="E594" t="str">
            <v>6</v>
          </cell>
        </row>
        <row r="595">
          <cell r="B595" t="str">
            <v>조명기구</v>
          </cell>
          <cell r="C595" t="str">
            <v>MH-1, 1/400W</v>
          </cell>
          <cell r="D595" t="str">
            <v>SET</v>
          </cell>
          <cell r="E595" t="str">
            <v>27</v>
          </cell>
        </row>
        <row r="596">
          <cell r="B596" t="str">
            <v>조명기구(내압방폭)</v>
          </cell>
          <cell r="C596" t="str">
            <v>FP, 2/40W</v>
          </cell>
          <cell r="D596" t="str">
            <v>SET</v>
          </cell>
          <cell r="E596" t="str">
            <v>26</v>
          </cell>
        </row>
        <row r="597">
          <cell r="B597" t="str">
            <v>조명기구(내압방폭)</v>
          </cell>
          <cell r="C597" t="str">
            <v>N, 1/100W</v>
          </cell>
          <cell r="D597" t="str">
            <v>SET</v>
          </cell>
          <cell r="E597" t="str">
            <v>1</v>
          </cell>
        </row>
        <row r="598">
          <cell r="B598" t="str">
            <v>조명기구(뉴무방습)</v>
          </cell>
          <cell r="C598" t="str">
            <v>IA, 1/100W</v>
          </cell>
          <cell r="D598" t="str">
            <v>SET</v>
          </cell>
          <cell r="E598" t="str">
            <v>4</v>
          </cell>
        </row>
        <row r="599">
          <cell r="B599" t="str">
            <v>조명기구(뉴무방습)</v>
          </cell>
          <cell r="C599" t="str">
            <v>IA, 1/100W</v>
          </cell>
          <cell r="D599" t="str">
            <v>SET</v>
          </cell>
          <cell r="E599" t="str">
            <v>4</v>
          </cell>
        </row>
        <row r="600">
          <cell r="B600" t="str">
            <v>조명기구(뉴무방습)</v>
          </cell>
          <cell r="C600" t="str">
            <v>IA, 1/100W</v>
          </cell>
          <cell r="D600" t="str">
            <v>SET</v>
          </cell>
          <cell r="E600" t="str">
            <v>1</v>
          </cell>
        </row>
        <row r="601">
          <cell r="B601" t="str">
            <v>조명기구(뉴무방습)</v>
          </cell>
          <cell r="C601" t="str">
            <v>IA, 1/100W</v>
          </cell>
          <cell r="D601" t="str">
            <v>SET</v>
          </cell>
          <cell r="E601" t="str">
            <v>1</v>
          </cell>
        </row>
        <row r="602">
          <cell r="B602" t="str">
            <v>조명기구(뉴무방습)</v>
          </cell>
          <cell r="C602" t="str">
            <v>IB, 1/100W</v>
          </cell>
          <cell r="D602" t="str">
            <v>SET</v>
          </cell>
          <cell r="E602" t="str">
            <v>4</v>
          </cell>
        </row>
        <row r="603">
          <cell r="B603" t="str">
            <v>조명기구(뉴무방습)</v>
          </cell>
          <cell r="C603" t="str">
            <v>IB, 1/100W</v>
          </cell>
          <cell r="D603" t="str">
            <v>SET</v>
          </cell>
          <cell r="E603" t="str">
            <v>3</v>
          </cell>
        </row>
        <row r="604">
          <cell r="B604" t="str">
            <v>조명기구(다운라이트)</v>
          </cell>
          <cell r="C604" t="str">
            <v>HA, 1/100W</v>
          </cell>
          <cell r="D604" t="str">
            <v>SET</v>
          </cell>
          <cell r="E604" t="str">
            <v>48</v>
          </cell>
        </row>
        <row r="605">
          <cell r="B605" t="str">
            <v>조명기구(매입개방)</v>
          </cell>
          <cell r="C605" t="str">
            <v>FM, 2/20W</v>
          </cell>
          <cell r="D605" t="str">
            <v>SET</v>
          </cell>
          <cell r="E605" t="str">
            <v>20</v>
          </cell>
        </row>
        <row r="606">
          <cell r="B606" t="str">
            <v>조명기구(매입개방)</v>
          </cell>
          <cell r="C606" t="str">
            <v>FM, 2/20W</v>
          </cell>
          <cell r="D606" t="str">
            <v>SET</v>
          </cell>
          <cell r="E606" t="str">
            <v>1</v>
          </cell>
        </row>
        <row r="607">
          <cell r="B607" t="str">
            <v>조명기구(매입개방)</v>
          </cell>
          <cell r="C607" t="str">
            <v>FM, 2/20W</v>
          </cell>
          <cell r="D607" t="str">
            <v>SET</v>
          </cell>
          <cell r="E607" t="str">
            <v>1</v>
          </cell>
        </row>
        <row r="608">
          <cell r="B608" t="str">
            <v>조명기구(매입개방)</v>
          </cell>
          <cell r="C608" t="str">
            <v>FM, 2/40W</v>
          </cell>
          <cell r="D608" t="str">
            <v>SET</v>
          </cell>
          <cell r="E608" t="str">
            <v>110</v>
          </cell>
        </row>
        <row r="609">
          <cell r="B609" t="str">
            <v>조명기구(매입개방)</v>
          </cell>
          <cell r="C609" t="str">
            <v>FM, 2/40W</v>
          </cell>
          <cell r="D609" t="str">
            <v>SET</v>
          </cell>
          <cell r="E609" t="str">
            <v>31</v>
          </cell>
        </row>
        <row r="610">
          <cell r="B610" t="str">
            <v>조명기구(매입개방)</v>
          </cell>
          <cell r="C610" t="str">
            <v>FM, 2/40W</v>
          </cell>
          <cell r="D610" t="str">
            <v>SET</v>
          </cell>
          <cell r="E610" t="str">
            <v>275</v>
          </cell>
        </row>
        <row r="611">
          <cell r="B611" t="str">
            <v>조명기구(매입개방)</v>
          </cell>
          <cell r="C611" t="str">
            <v>FM, 2/40W</v>
          </cell>
          <cell r="D611" t="str">
            <v>SET</v>
          </cell>
          <cell r="E611" t="str">
            <v>3</v>
          </cell>
        </row>
        <row r="612">
          <cell r="B612" t="str">
            <v>조명기구(매입개방)</v>
          </cell>
          <cell r="C612" t="str">
            <v>FM, 2/40W</v>
          </cell>
          <cell r="D612" t="str">
            <v>SET</v>
          </cell>
          <cell r="E612" t="str">
            <v>2</v>
          </cell>
        </row>
        <row r="613">
          <cell r="B613" t="str">
            <v>조명기구(매입아크릴)</v>
          </cell>
          <cell r="C613" t="str">
            <v>FM2, 1/40W</v>
          </cell>
          <cell r="D613" t="str">
            <v>SET</v>
          </cell>
          <cell r="E613" t="str">
            <v>4</v>
          </cell>
        </row>
        <row r="614">
          <cell r="B614" t="str">
            <v>조명기구(매입아크릴)</v>
          </cell>
          <cell r="C614" t="str">
            <v>FM2, 2/20W</v>
          </cell>
          <cell r="D614" t="str">
            <v>SET</v>
          </cell>
          <cell r="E614" t="str">
            <v>11</v>
          </cell>
        </row>
        <row r="615">
          <cell r="B615" t="str">
            <v>조명기구(매입아크릴)</v>
          </cell>
          <cell r="C615" t="str">
            <v>FM2, 2/20W</v>
          </cell>
          <cell r="D615" t="str">
            <v>SET</v>
          </cell>
          <cell r="E615" t="str">
            <v>2</v>
          </cell>
        </row>
        <row r="616">
          <cell r="B616" t="str">
            <v>조명기구(매입아크릴)</v>
          </cell>
          <cell r="C616" t="str">
            <v>FM2, 2/20W</v>
          </cell>
          <cell r="D616" t="str">
            <v>SET</v>
          </cell>
          <cell r="E616" t="str">
            <v>1</v>
          </cell>
        </row>
        <row r="617">
          <cell r="B617" t="str">
            <v>조명기구(벽부)</v>
          </cell>
          <cell r="C617" t="str">
            <v>FI, 1/40W</v>
          </cell>
          <cell r="D617" t="str">
            <v>SET</v>
          </cell>
          <cell r="E617" t="str">
            <v>5</v>
          </cell>
        </row>
        <row r="618">
          <cell r="B618" t="str">
            <v>조명기구(벽부)</v>
          </cell>
          <cell r="C618" t="str">
            <v>IP, 1/100W</v>
          </cell>
          <cell r="D618" t="str">
            <v>SET</v>
          </cell>
          <cell r="E618" t="str">
            <v>4</v>
          </cell>
        </row>
        <row r="619">
          <cell r="B619" t="str">
            <v>조명기구(벽부)</v>
          </cell>
          <cell r="C619" t="str">
            <v>IP, 1/100W</v>
          </cell>
          <cell r="D619" t="str">
            <v>SET</v>
          </cell>
          <cell r="E619" t="str">
            <v>17</v>
          </cell>
        </row>
        <row r="620">
          <cell r="B620" t="str">
            <v>조명기구(직부등)</v>
          </cell>
          <cell r="C620" t="str">
            <v>IB-1, 1/100W</v>
          </cell>
          <cell r="D620" t="str">
            <v>SET</v>
          </cell>
          <cell r="E620" t="str">
            <v>48</v>
          </cell>
        </row>
        <row r="621">
          <cell r="B621" t="str">
            <v>조명기구(직부등)</v>
          </cell>
          <cell r="C621" t="str">
            <v>IB-1, 1/100W</v>
          </cell>
          <cell r="D621" t="str">
            <v>SET</v>
          </cell>
          <cell r="E621" t="str">
            <v>16</v>
          </cell>
        </row>
        <row r="622">
          <cell r="B622" t="str">
            <v>조명기구(직부등)</v>
          </cell>
          <cell r="C622" t="str">
            <v>IB-1, 1/100W</v>
          </cell>
          <cell r="D622" t="str">
            <v>SET</v>
          </cell>
          <cell r="E622" t="str">
            <v>21</v>
          </cell>
        </row>
        <row r="623">
          <cell r="B623" t="str">
            <v>조명기구(직부등)</v>
          </cell>
          <cell r="C623" t="str">
            <v>IB-1, 1/100W</v>
          </cell>
          <cell r="D623" t="str">
            <v>SET</v>
          </cell>
          <cell r="E623" t="str">
            <v>20</v>
          </cell>
        </row>
        <row r="624">
          <cell r="B624" t="str">
            <v>조명기구(직부등)</v>
          </cell>
          <cell r="C624" t="str">
            <v>IB-1, 1/100W</v>
          </cell>
          <cell r="D624" t="str">
            <v>SET</v>
          </cell>
          <cell r="E624" t="str">
            <v>22</v>
          </cell>
        </row>
        <row r="625">
          <cell r="B625" t="str">
            <v>조명기구(파라보릭)</v>
          </cell>
          <cell r="C625" t="str">
            <v>FA, 4/20W</v>
          </cell>
          <cell r="D625" t="str">
            <v>SET</v>
          </cell>
          <cell r="E625" t="str">
            <v>80</v>
          </cell>
        </row>
        <row r="626">
          <cell r="B626" t="str">
            <v>조명기구(파라보릭)</v>
          </cell>
          <cell r="C626" t="str">
            <v>FA, 4/20W</v>
          </cell>
          <cell r="D626" t="str">
            <v>SET</v>
          </cell>
          <cell r="E626" t="str">
            <v>7</v>
          </cell>
        </row>
        <row r="627">
          <cell r="B627" t="str">
            <v>조명기구(파라보릭)</v>
          </cell>
          <cell r="C627" t="str">
            <v>FA, 4/20W</v>
          </cell>
          <cell r="D627" t="str">
            <v>SET</v>
          </cell>
          <cell r="E627" t="str">
            <v>21</v>
          </cell>
        </row>
        <row r="628">
          <cell r="B628" t="str">
            <v>조명기구(항공장애등)</v>
          </cell>
          <cell r="C628" t="str">
            <v>1/500W</v>
          </cell>
          <cell r="D628" t="str">
            <v>SET</v>
          </cell>
          <cell r="E628" t="str">
            <v>2</v>
          </cell>
        </row>
        <row r="629">
          <cell r="B629" t="str">
            <v>조명기구(RACE WAY)</v>
          </cell>
          <cell r="C629" t="str">
            <v>FC, 2/40W</v>
          </cell>
          <cell r="D629" t="str">
            <v>SET</v>
          </cell>
          <cell r="E629" t="str">
            <v>100</v>
          </cell>
        </row>
        <row r="630">
          <cell r="B630" t="str">
            <v>조명기구(RACE WAY)</v>
          </cell>
          <cell r="C630" t="str">
            <v>FC, 2/40W</v>
          </cell>
          <cell r="D630" t="str">
            <v>SET</v>
          </cell>
          <cell r="E630" t="str">
            <v>134</v>
          </cell>
        </row>
        <row r="631">
          <cell r="B631" t="str">
            <v>조명기구(RACE WAY)</v>
          </cell>
          <cell r="C631" t="str">
            <v>FC, 2/40W</v>
          </cell>
          <cell r="D631" t="str">
            <v>SET</v>
          </cell>
          <cell r="E631" t="str">
            <v>20</v>
          </cell>
        </row>
        <row r="632">
          <cell r="B632" t="str">
            <v>중간단자함</v>
          </cell>
          <cell r="C632" t="str">
            <v>연강10P</v>
          </cell>
          <cell r="D632" t="str">
            <v>면</v>
          </cell>
          <cell r="E632" t="str">
            <v>4</v>
          </cell>
        </row>
        <row r="633">
          <cell r="B633" t="str">
            <v>중간단자함</v>
          </cell>
          <cell r="C633" t="str">
            <v>연강10P</v>
          </cell>
          <cell r="D633" t="str">
            <v>면</v>
          </cell>
          <cell r="E633" t="str">
            <v>1</v>
          </cell>
        </row>
        <row r="634">
          <cell r="B634" t="str">
            <v>중간단자함</v>
          </cell>
          <cell r="C634" t="str">
            <v>연강10P</v>
          </cell>
          <cell r="D634" t="str">
            <v>면</v>
          </cell>
          <cell r="E634" t="str">
            <v>1</v>
          </cell>
        </row>
        <row r="635">
          <cell r="B635" t="str">
            <v>중간단자함</v>
          </cell>
          <cell r="C635" t="str">
            <v>연강10P</v>
          </cell>
          <cell r="D635" t="str">
            <v>면</v>
          </cell>
          <cell r="E635" t="str">
            <v>1</v>
          </cell>
        </row>
        <row r="636">
          <cell r="B636" t="str">
            <v>중간단자함</v>
          </cell>
          <cell r="C636" t="str">
            <v>연강10P</v>
          </cell>
          <cell r="D636" t="str">
            <v>면</v>
          </cell>
          <cell r="E636" t="str">
            <v>1</v>
          </cell>
        </row>
        <row r="637">
          <cell r="B637" t="str">
            <v>중간단자함</v>
          </cell>
          <cell r="C637" t="str">
            <v>연강10P</v>
          </cell>
          <cell r="D637" t="str">
            <v>면</v>
          </cell>
          <cell r="E637" t="str">
            <v>1</v>
          </cell>
        </row>
        <row r="638">
          <cell r="B638" t="str">
            <v>중간단자함</v>
          </cell>
          <cell r="C638" t="str">
            <v>연강10P</v>
          </cell>
          <cell r="D638" t="str">
            <v>면</v>
          </cell>
          <cell r="E638" t="str">
            <v>1</v>
          </cell>
        </row>
        <row r="639">
          <cell r="B639" t="str">
            <v>중간단자함</v>
          </cell>
          <cell r="C639" t="str">
            <v>연강10P</v>
          </cell>
          <cell r="D639" t="str">
            <v>면</v>
          </cell>
          <cell r="E639" t="str">
            <v>1</v>
          </cell>
        </row>
        <row r="640">
          <cell r="B640" t="str">
            <v>중간단자함</v>
          </cell>
          <cell r="C640" t="str">
            <v>연강20P</v>
          </cell>
          <cell r="D640" t="str">
            <v>면</v>
          </cell>
          <cell r="E640" t="str">
            <v>10</v>
          </cell>
        </row>
        <row r="641">
          <cell r="B641" t="str">
            <v>중간단자함</v>
          </cell>
          <cell r="C641" t="str">
            <v>연강20P</v>
          </cell>
          <cell r="D641" t="str">
            <v>면</v>
          </cell>
          <cell r="E641" t="str">
            <v>1</v>
          </cell>
        </row>
        <row r="642">
          <cell r="B642" t="str">
            <v>중간단자함</v>
          </cell>
          <cell r="C642" t="str">
            <v>연강20P</v>
          </cell>
          <cell r="D642" t="str">
            <v>면</v>
          </cell>
          <cell r="E642" t="str">
            <v>8</v>
          </cell>
        </row>
        <row r="643">
          <cell r="B643" t="str">
            <v>중간단자함</v>
          </cell>
          <cell r="C643" t="str">
            <v>연강20P</v>
          </cell>
          <cell r="D643" t="str">
            <v>면</v>
          </cell>
          <cell r="E643" t="str">
            <v>1</v>
          </cell>
        </row>
        <row r="644">
          <cell r="B644" t="str">
            <v>중간단자함</v>
          </cell>
          <cell r="C644" t="str">
            <v>연강20P</v>
          </cell>
          <cell r="D644" t="str">
            <v>면</v>
          </cell>
          <cell r="E644" t="str">
            <v>1</v>
          </cell>
        </row>
        <row r="645">
          <cell r="B645" t="str">
            <v>중간단자함</v>
          </cell>
          <cell r="C645" t="str">
            <v>연강30P</v>
          </cell>
          <cell r="D645" t="str">
            <v>면</v>
          </cell>
          <cell r="E645" t="str">
            <v>1</v>
          </cell>
        </row>
        <row r="646">
          <cell r="B646" t="str">
            <v>중간단자함</v>
          </cell>
          <cell r="C646" t="str">
            <v>연강50P</v>
          </cell>
          <cell r="D646" t="str">
            <v>면</v>
          </cell>
          <cell r="E646" t="str">
            <v>1</v>
          </cell>
        </row>
        <row r="647">
          <cell r="B647" t="str">
            <v>중간단자함</v>
          </cell>
          <cell r="C647" t="str">
            <v>연강50P</v>
          </cell>
          <cell r="D647" t="str">
            <v>면</v>
          </cell>
          <cell r="E647" t="str">
            <v>1</v>
          </cell>
        </row>
        <row r="648">
          <cell r="B648" t="str">
            <v>천정형선풍기</v>
          </cell>
          <cell r="C648" t="str">
            <v>속도조절기포함</v>
          </cell>
          <cell r="D648" t="str">
            <v>대</v>
          </cell>
          <cell r="E648" t="str">
            <v>3</v>
          </cell>
        </row>
        <row r="649">
          <cell r="B649" t="str">
            <v>천정형스피커</v>
          </cell>
          <cell r="C649" t="str">
            <v>원형3W</v>
          </cell>
          <cell r="D649" t="str">
            <v>EA</v>
          </cell>
          <cell r="E649" t="str">
            <v>19</v>
          </cell>
        </row>
        <row r="650">
          <cell r="B650" t="str">
            <v>천정형스피커</v>
          </cell>
          <cell r="C650" t="str">
            <v>원형3W</v>
          </cell>
          <cell r="D650" t="str">
            <v>EA</v>
          </cell>
          <cell r="E650" t="str">
            <v>18</v>
          </cell>
        </row>
        <row r="651">
          <cell r="B651" t="str">
            <v>천정형스피커</v>
          </cell>
          <cell r="C651" t="str">
            <v>원형3W</v>
          </cell>
          <cell r="D651" t="str">
            <v>EA</v>
          </cell>
          <cell r="E651" t="str">
            <v>1</v>
          </cell>
        </row>
        <row r="652">
          <cell r="B652" t="str">
            <v>축광피난구유도표지</v>
          </cell>
          <cell r="C652" t="str">
            <v>390*130mm</v>
          </cell>
          <cell r="D652" t="str">
            <v>EA</v>
          </cell>
          <cell r="E652" t="str">
            <v>39</v>
          </cell>
        </row>
        <row r="653">
          <cell r="B653" t="str">
            <v>칼라안테나설치</v>
          </cell>
          <cell r="D653" t="str">
            <v>개소</v>
          </cell>
          <cell r="E653" t="str">
            <v>1</v>
          </cell>
        </row>
        <row r="654">
          <cell r="B654" t="str">
            <v>칼라안테나설치</v>
          </cell>
          <cell r="D654" t="str">
            <v>개소</v>
          </cell>
          <cell r="E654" t="str">
            <v>1</v>
          </cell>
        </row>
        <row r="655">
          <cell r="B655" t="str">
            <v>터파기</v>
          </cell>
          <cell r="C655" t="str">
            <v>인력</v>
          </cell>
          <cell r="D655" t="str">
            <v>M3</v>
          </cell>
          <cell r="E655" t="str">
            <v>90</v>
          </cell>
        </row>
        <row r="656">
          <cell r="B656" t="str">
            <v>통로유도등</v>
          </cell>
          <cell r="C656" t="str">
            <v>매입10W(소형)</v>
          </cell>
          <cell r="D656" t="str">
            <v>EA</v>
          </cell>
          <cell r="E656" t="str">
            <v>1</v>
          </cell>
        </row>
        <row r="657">
          <cell r="B657" t="str">
            <v>파상형경질폴리전선관</v>
          </cell>
          <cell r="C657" t="str">
            <v>30mm</v>
          </cell>
          <cell r="D657" t="str">
            <v>M</v>
          </cell>
          <cell r="E657" t="str">
            <v>240</v>
          </cell>
        </row>
        <row r="658">
          <cell r="B658" t="str">
            <v>파상형경질폴리전선관</v>
          </cell>
          <cell r="C658" t="str">
            <v>30mm</v>
          </cell>
          <cell r="D658" t="str">
            <v>M</v>
          </cell>
          <cell r="E658" t="str">
            <v>209</v>
          </cell>
        </row>
        <row r="659">
          <cell r="B659" t="str">
            <v>파상형경질폴리전선관</v>
          </cell>
          <cell r="C659" t="str">
            <v>30mm</v>
          </cell>
          <cell r="D659" t="str">
            <v>M</v>
          </cell>
          <cell r="E659" t="str">
            <v>85</v>
          </cell>
        </row>
        <row r="660">
          <cell r="B660" t="str">
            <v>파상형경질폴리전선관</v>
          </cell>
          <cell r="C660" t="str">
            <v>65mm</v>
          </cell>
          <cell r="D660" t="str">
            <v>M</v>
          </cell>
          <cell r="E660" t="str">
            <v>245</v>
          </cell>
        </row>
        <row r="661">
          <cell r="B661" t="str">
            <v>파상형경질폴리전선관</v>
          </cell>
          <cell r="C661" t="str">
            <v>80mm</v>
          </cell>
          <cell r="D661" t="str">
            <v>M</v>
          </cell>
          <cell r="E661" t="str">
            <v>169</v>
          </cell>
        </row>
        <row r="662">
          <cell r="B662" t="str">
            <v>파이프크램프</v>
          </cell>
          <cell r="C662" t="str">
            <v>104mm</v>
          </cell>
          <cell r="D662" t="str">
            <v>EA</v>
          </cell>
          <cell r="E662" t="str">
            <v>2</v>
          </cell>
        </row>
        <row r="663">
          <cell r="B663" t="str">
            <v>파이프크램프</v>
          </cell>
          <cell r="C663" t="str">
            <v>16mm</v>
          </cell>
          <cell r="D663" t="str">
            <v>EA</v>
          </cell>
          <cell r="E663" t="str">
            <v>88</v>
          </cell>
        </row>
        <row r="664">
          <cell r="B664" t="str">
            <v>파이프크램프</v>
          </cell>
          <cell r="C664" t="str">
            <v>16mm</v>
          </cell>
          <cell r="D664" t="str">
            <v>EA</v>
          </cell>
          <cell r="E664" t="str">
            <v>6</v>
          </cell>
        </row>
        <row r="665">
          <cell r="B665" t="str">
            <v>파이프크램프</v>
          </cell>
          <cell r="C665" t="str">
            <v>22mm</v>
          </cell>
          <cell r="D665" t="str">
            <v>EA</v>
          </cell>
          <cell r="E665" t="str">
            <v>113</v>
          </cell>
        </row>
        <row r="666">
          <cell r="B666" t="str">
            <v>파이프크램프</v>
          </cell>
          <cell r="C666" t="str">
            <v>22mm</v>
          </cell>
          <cell r="D666" t="str">
            <v>EA</v>
          </cell>
          <cell r="E666" t="str">
            <v>22</v>
          </cell>
        </row>
        <row r="667">
          <cell r="B667" t="str">
            <v>파이프크램프</v>
          </cell>
          <cell r="C667" t="str">
            <v>22mm</v>
          </cell>
          <cell r="D667" t="str">
            <v>EA</v>
          </cell>
          <cell r="E667" t="str">
            <v>8</v>
          </cell>
        </row>
        <row r="668">
          <cell r="B668" t="str">
            <v>파이프크램프</v>
          </cell>
          <cell r="C668" t="str">
            <v>22mm</v>
          </cell>
          <cell r="D668" t="str">
            <v>EA</v>
          </cell>
          <cell r="E668" t="str">
            <v>43</v>
          </cell>
        </row>
        <row r="669">
          <cell r="B669" t="str">
            <v>파이프크램프</v>
          </cell>
          <cell r="C669" t="str">
            <v>22mm</v>
          </cell>
          <cell r="D669" t="str">
            <v>EA</v>
          </cell>
          <cell r="E669" t="str">
            <v>16</v>
          </cell>
        </row>
        <row r="670">
          <cell r="B670" t="str">
            <v>파이프크램프</v>
          </cell>
          <cell r="C670" t="str">
            <v>28mm</v>
          </cell>
          <cell r="D670" t="str">
            <v>EA</v>
          </cell>
          <cell r="E670" t="str">
            <v>62</v>
          </cell>
        </row>
        <row r="671">
          <cell r="B671" t="str">
            <v>파이프크램프</v>
          </cell>
          <cell r="C671" t="str">
            <v>28mm</v>
          </cell>
          <cell r="D671" t="str">
            <v>EA</v>
          </cell>
          <cell r="E671" t="str">
            <v>4</v>
          </cell>
        </row>
        <row r="672">
          <cell r="B672" t="str">
            <v>파이프크램프</v>
          </cell>
          <cell r="C672" t="str">
            <v>28mm</v>
          </cell>
          <cell r="D672" t="str">
            <v>EA</v>
          </cell>
          <cell r="E672" t="str">
            <v>8</v>
          </cell>
        </row>
        <row r="673">
          <cell r="B673" t="str">
            <v>파이프크램프</v>
          </cell>
          <cell r="C673" t="str">
            <v>28mm</v>
          </cell>
          <cell r="D673" t="str">
            <v>EA</v>
          </cell>
          <cell r="E673" t="str">
            <v>22</v>
          </cell>
        </row>
        <row r="674">
          <cell r="B674" t="str">
            <v>파이프크램프</v>
          </cell>
          <cell r="C674" t="str">
            <v>28mm</v>
          </cell>
          <cell r="D674" t="str">
            <v>EA</v>
          </cell>
          <cell r="E674" t="str">
            <v>8</v>
          </cell>
        </row>
        <row r="675">
          <cell r="B675" t="str">
            <v>파이프크램프</v>
          </cell>
          <cell r="C675" t="str">
            <v>36mm</v>
          </cell>
          <cell r="D675" t="str">
            <v>EA</v>
          </cell>
          <cell r="E675" t="str">
            <v>57</v>
          </cell>
        </row>
        <row r="676">
          <cell r="B676" t="str">
            <v>파이프크램프</v>
          </cell>
          <cell r="C676" t="str">
            <v>36mm</v>
          </cell>
          <cell r="D676" t="str">
            <v>EA</v>
          </cell>
          <cell r="E676" t="str">
            <v>28</v>
          </cell>
        </row>
        <row r="677">
          <cell r="B677" t="str">
            <v>파이프크램프</v>
          </cell>
          <cell r="C677" t="str">
            <v>36mm</v>
          </cell>
          <cell r="D677" t="str">
            <v>EA</v>
          </cell>
          <cell r="E677" t="str">
            <v>46</v>
          </cell>
        </row>
        <row r="678">
          <cell r="B678" t="str">
            <v>파이프크램프</v>
          </cell>
          <cell r="C678" t="str">
            <v>36mm</v>
          </cell>
          <cell r="D678" t="str">
            <v>EA</v>
          </cell>
          <cell r="E678" t="str">
            <v>31</v>
          </cell>
        </row>
        <row r="679">
          <cell r="B679" t="str">
            <v>파이프크램프</v>
          </cell>
          <cell r="C679" t="str">
            <v>36mm</v>
          </cell>
          <cell r="D679" t="str">
            <v>EA</v>
          </cell>
          <cell r="E679" t="str">
            <v>6</v>
          </cell>
        </row>
        <row r="680">
          <cell r="B680" t="str">
            <v>파이프크램프</v>
          </cell>
          <cell r="C680" t="str">
            <v>42mm</v>
          </cell>
          <cell r="D680" t="str">
            <v>EA</v>
          </cell>
          <cell r="E680" t="str">
            <v>30</v>
          </cell>
        </row>
        <row r="681">
          <cell r="B681" t="str">
            <v>파이프크램프</v>
          </cell>
          <cell r="C681" t="str">
            <v>42mm</v>
          </cell>
          <cell r="D681" t="str">
            <v>EA</v>
          </cell>
          <cell r="E681" t="str">
            <v>8</v>
          </cell>
        </row>
        <row r="682">
          <cell r="B682" t="str">
            <v>파이프크램프</v>
          </cell>
          <cell r="C682" t="str">
            <v>54mm</v>
          </cell>
          <cell r="D682" t="str">
            <v>EA</v>
          </cell>
          <cell r="E682" t="str">
            <v>2</v>
          </cell>
        </row>
        <row r="683">
          <cell r="B683" t="str">
            <v>파이프크램프</v>
          </cell>
          <cell r="C683" t="str">
            <v>54mm</v>
          </cell>
          <cell r="D683" t="str">
            <v>EA</v>
          </cell>
          <cell r="E683" t="str">
            <v>31</v>
          </cell>
        </row>
        <row r="684">
          <cell r="B684" t="str">
            <v>파이프크램프</v>
          </cell>
          <cell r="C684" t="str">
            <v>54mm</v>
          </cell>
          <cell r="D684" t="str">
            <v>EA</v>
          </cell>
          <cell r="E684" t="str">
            <v>18</v>
          </cell>
        </row>
        <row r="685">
          <cell r="B685" t="str">
            <v>파이프크램프</v>
          </cell>
          <cell r="C685" t="str">
            <v>70mm</v>
          </cell>
          <cell r="D685" t="str">
            <v>EA</v>
          </cell>
          <cell r="E685" t="str">
            <v>2</v>
          </cell>
        </row>
        <row r="686">
          <cell r="B686" t="str">
            <v>파이프크램프</v>
          </cell>
          <cell r="C686" t="str">
            <v>70mm</v>
          </cell>
          <cell r="D686" t="str">
            <v>EA</v>
          </cell>
          <cell r="E686" t="str">
            <v>32</v>
          </cell>
        </row>
        <row r="687">
          <cell r="B687" t="str">
            <v>파이프크램프</v>
          </cell>
          <cell r="C687" t="str">
            <v>82mm</v>
          </cell>
          <cell r="D687" t="str">
            <v>EA</v>
          </cell>
          <cell r="E687" t="str">
            <v>2</v>
          </cell>
        </row>
        <row r="688">
          <cell r="B688" t="str">
            <v>파이프크램프</v>
          </cell>
          <cell r="C688" t="str">
            <v>82mm</v>
          </cell>
          <cell r="D688" t="str">
            <v>EA</v>
          </cell>
          <cell r="E688" t="str">
            <v>10</v>
          </cell>
        </row>
        <row r="689">
          <cell r="B689" t="str">
            <v>풀박스</v>
          </cell>
          <cell r="C689" t="str">
            <v>100*100*75</v>
          </cell>
          <cell r="D689" t="str">
            <v>EA</v>
          </cell>
          <cell r="E689" t="str">
            <v>2</v>
          </cell>
        </row>
        <row r="690">
          <cell r="B690" t="str">
            <v>풀박스</v>
          </cell>
          <cell r="C690" t="str">
            <v>100*100*75</v>
          </cell>
          <cell r="D690" t="str">
            <v>EA</v>
          </cell>
          <cell r="E690" t="str">
            <v>2</v>
          </cell>
        </row>
        <row r="691">
          <cell r="B691" t="str">
            <v>풀박스</v>
          </cell>
          <cell r="C691" t="str">
            <v>100*100*75</v>
          </cell>
          <cell r="D691" t="str">
            <v>EA</v>
          </cell>
          <cell r="E691" t="str">
            <v>6</v>
          </cell>
        </row>
        <row r="692">
          <cell r="B692" t="str">
            <v>풀박스</v>
          </cell>
          <cell r="C692" t="str">
            <v>100*100*75</v>
          </cell>
          <cell r="D692" t="str">
            <v>EA</v>
          </cell>
          <cell r="E692" t="str">
            <v>2</v>
          </cell>
        </row>
        <row r="693">
          <cell r="B693" t="str">
            <v>풀박스</v>
          </cell>
          <cell r="C693" t="str">
            <v>150*150*100</v>
          </cell>
          <cell r="D693" t="str">
            <v>EA</v>
          </cell>
          <cell r="E693" t="str">
            <v>5</v>
          </cell>
        </row>
        <row r="694">
          <cell r="B694" t="str">
            <v>풀박스</v>
          </cell>
          <cell r="C694" t="str">
            <v>150*150*100</v>
          </cell>
          <cell r="D694" t="str">
            <v>EA</v>
          </cell>
          <cell r="E694" t="str">
            <v>1</v>
          </cell>
        </row>
        <row r="695">
          <cell r="B695" t="str">
            <v>품    명</v>
          </cell>
          <cell r="C695" t="str">
            <v>규   격</v>
          </cell>
          <cell r="D695" t="str">
            <v>단위</v>
          </cell>
          <cell r="E695" t="str">
            <v>수   량</v>
          </cell>
        </row>
        <row r="696">
          <cell r="B696" t="str">
            <v>피난구유도등</v>
          </cell>
          <cell r="C696" t="str">
            <v>노출20W(중형)</v>
          </cell>
          <cell r="D696" t="str">
            <v>EA</v>
          </cell>
          <cell r="E696" t="str">
            <v>8</v>
          </cell>
        </row>
        <row r="697">
          <cell r="B697" t="str">
            <v>피뢰도선지지금구</v>
          </cell>
          <cell r="C697" t="str">
            <v>CABLE 60mm2</v>
          </cell>
          <cell r="D697" t="str">
            <v>EA</v>
          </cell>
          <cell r="E697" t="str">
            <v>241</v>
          </cell>
        </row>
        <row r="698">
          <cell r="B698" t="str">
            <v>하론방출표시등</v>
          </cell>
          <cell r="D698" t="str">
            <v>대</v>
          </cell>
          <cell r="E698" t="str">
            <v>3</v>
          </cell>
        </row>
        <row r="699">
          <cell r="B699" t="str">
            <v>하론수동조작함</v>
          </cell>
          <cell r="D699" t="str">
            <v>대</v>
          </cell>
          <cell r="E699" t="str">
            <v>2</v>
          </cell>
        </row>
        <row r="700">
          <cell r="B700" t="str">
            <v>항공등조작반</v>
          </cell>
          <cell r="D700" t="str">
            <v>면</v>
          </cell>
          <cell r="E700" t="str">
            <v>1</v>
          </cell>
        </row>
        <row r="701">
          <cell r="B701" t="str">
            <v>환풍기(일반)</v>
          </cell>
          <cell r="C701" t="str">
            <v>300*300</v>
          </cell>
          <cell r="D701" t="str">
            <v>대</v>
          </cell>
          <cell r="E701" t="str">
            <v>9</v>
          </cell>
        </row>
        <row r="702">
          <cell r="B702" t="str">
            <v>환풍기(일반)</v>
          </cell>
          <cell r="C702" t="str">
            <v>300*300</v>
          </cell>
          <cell r="D702" t="str">
            <v>대</v>
          </cell>
          <cell r="E702" t="str">
            <v>4</v>
          </cell>
        </row>
        <row r="703">
          <cell r="B703" t="str">
            <v>환풍기(일반)</v>
          </cell>
          <cell r="C703" t="str">
            <v>300*300</v>
          </cell>
          <cell r="D703" t="str">
            <v>대</v>
          </cell>
          <cell r="E703" t="str">
            <v>4</v>
          </cell>
        </row>
        <row r="704">
          <cell r="B704" t="str">
            <v>후렉시블전선관</v>
          </cell>
          <cell r="C704" t="str">
            <v>방수22mm</v>
          </cell>
          <cell r="D704" t="str">
            <v>M</v>
          </cell>
          <cell r="E704" t="str">
            <v>13</v>
          </cell>
        </row>
        <row r="705">
          <cell r="B705" t="str">
            <v>후렉시블전선관</v>
          </cell>
          <cell r="C705" t="str">
            <v>방수42mm</v>
          </cell>
          <cell r="D705" t="str">
            <v>M</v>
          </cell>
          <cell r="E705" t="str">
            <v>1</v>
          </cell>
        </row>
        <row r="706">
          <cell r="B706" t="str">
            <v>후렉시블전선관</v>
          </cell>
          <cell r="C706" t="str">
            <v>비방수16mm</v>
          </cell>
          <cell r="D706" t="str">
            <v>M</v>
          </cell>
          <cell r="E706" t="str">
            <v>703</v>
          </cell>
        </row>
        <row r="707">
          <cell r="B707" t="str">
            <v>후렉시블전선관</v>
          </cell>
          <cell r="C707" t="str">
            <v>비방수16mm</v>
          </cell>
          <cell r="D707" t="str">
            <v>M</v>
          </cell>
          <cell r="E707" t="str">
            <v>64</v>
          </cell>
        </row>
        <row r="708">
          <cell r="B708" t="str">
            <v>후렉시블전선관</v>
          </cell>
          <cell r="C708" t="str">
            <v>비방수16mm</v>
          </cell>
          <cell r="D708" t="str">
            <v>M</v>
          </cell>
          <cell r="E708" t="str">
            <v>64</v>
          </cell>
        </row>
        <row r="709">
          <cell r="B709" t="str">
            <v>후렉시블전선관</v>
          </cell>
          <cell r="C709" t="str">
            <v>비방수16mm</v>
          </cell>
          <cell r="D709" t="str">
            <v>M</v>
          </cell>
          <cell r="E709" t="str">
            <v>75</v>
          </cell>
        </row>
        <row r="710">
          <cell r="B710" t="str">
            <v>후렉시블전선관</v>
          </cell>
          <cell r="C710" t="str">
            <v>비방수16mm</v>
          </cell>
          <cell r="D710" t="str">
            <v>M</v>
          </cell>
          <cell r="E710" t="str">
            <v>3</v>
          </cell>
        </row>
        <row r="711">
          <cell r="B711" t="str">
            <v>후렉시블전선관</v>
          </cell>
          <cell r="C711" t="str">
            <v>비방수16mm</v>
          </cell>
          <cell r="D711" t="str">
            <v>M</v>
          </cell>
          <cell r="E711" t="str">
            <v>333</v>
          </cell>
        </row>
        <row r="712">
          <cell r="B712" t="str">
            <v>후렉시블전선관</v>
          </cell>
          <cell r="C712" t="str">
            <v>비방수16mm</v>
          </cell>
          <cell r="D712" t="str">
            <v>M</v>
          </cell>
          <cell r="E712" t="str">
            <v>12</v>
          </cell>
        </row>
        <row r="713">
          <cell r="B713" t="str">
            <v>후렉시블전선관</v>
          </cell>
          <cell r="C713" t="str">
            <v>비방수16mm</v>
          </cell>
          <cell r="D713" t="str">
            <v>M</v>
          </cell>
          <cell r="E713" t="str">
            <v>10</v>
          </cell>
        </row>
        <row r="714">
          <cell r="B714" t="str">
            <v>후렉시블전선관</v>
          </cell>
          <cell r="C714" t="str">
            <v>비방수16mm</v>
          </cell>
          <cell r="D714" t="str">
            <v>M</v>
          </cell>
          <cell r="E714" t="str">
            <v>7</v>
          </cell>
        </row>
        <row r="715">
          <cell r="B715" t="str">
            <v>후렉시블전선관</v>
          </cell>
          <cell r="C715" t="str">
            <v>비방수16mm</v>
          </cell>
          <cell r="D715" t="str">
            <v>M</v>
          </cell>
          <cell r="E715" t="str">
            <v>3</v>
          </cell>
        </row>
        <row r="716">
          <cell r="B716" t="str">
            <v>후렉시블전선관</v>
          </cell>
          <cell r="C716" t="str">
            <v>비방수16mm</v>
          </cell>
          <cell r="D716" t="str">
            <v>M</v>
          </cell>
          <cell r="E716" t="str">
            <v>8</v>
          </cell>
        </row>
        <row r="717">
          <cell r="B717" t="str">
            <v>후렉시블전선관</v>
          </cell>
          <cell r="C717" t="str">
            <v>비방수22mm</v>
          </cell>
          <cell r="D717" t="str">
            <v>M</v>
          </cell>
          <cell r="E717" t="str">
            <v>51</v>
          </cell>
        </row>
        <row r="718">
          <cell r="B718" t="str">
            <v>후렉시블전선관</v>
          </cell>
          <cell r="C718" t="str">
            <v>비방수22mm</v>
          </cell>
          <cell r="D718" t="str">
            <v>M</v>
          </cell>
          <cell r="E718" t="str">
            <v>2</v>
          </cell>
        </row>
        <row r="719">
          <cell r="B719" t="str">
            <v>BLIND-END</v>
          </cell>
          <cell r="C719" t="str">
            <v>200W*100H</v>
          </cell>
          <cell r="D719" t="str">
            <v>EA</v>
          </cell>
          <cell r="E719" t="str">
            <v>22</v>
          </cell>
        </row>
        <row r="720">
          <cell r="B720" t="str">
            <v>BLIND-END</v>
          </cell>
          <cell r="C720" t="str">
            <v>300W*100H</v>
          </cell>
          <cell r="D720" t="str">
            <v>EA</v>
          </cell>
          <cell r="E720" t="str">
            <v>6</v>
          </cell>
        </row>
        <row r="721">
          <cell r="B721" t="str">
            <v>BOX CONNECTOR</v>
          </cell>
          <cell r="C721" t="str">
            <v>70*40</v>
          </cell>
          <cell r="D721" t="str">
            <v>M</v>
          </cell>
          <cell r="E721" t="str">
            <v>24</v>
          </cell>
        </row>
        <row r="722">
          <cell r="B722" t="str">
            <v>BOX CONNECTOR</v>
          </cell>
          <cell r="C722" t="str">
            <v>70*40</v>
          </cell>
          <cell r="D722" t="str">
            <v>M</v>
          </cell>
          <cell r="E722" t="str">
            <v>29</v>
          </cell>
        </row>
        <row r="723">
          <cell r="B723" t="str">
            <v>BOX CONNECTOR</v>
          </cell>
          <cell r="C723" t="str">
            <v>70*40</v>
          </cell>
          <cell r="D723" t="str">
            <v>M</v>
          </cell>
          <cell r="E723" t="str">
            <v>13</v>
          </cell>
        </row>
        <row r="724">
          <cell r="B724" t="str">
            <v>CABLE DUCT</v>
          </cell>
          <cell r="C724" t="str">
            <v>200W*150H</v>
          </cell>
          <cell r="D724" t="str">
            <v>M</v>
          </cell>
          <cell r="E724" t="str">
            <v>93</v>
          </cell>
        </row>
        <row r="725">
          <cell r="B725" t="str">
            <v>CABLE DUCT</v>
          </cell>
          <cell r="C725" t="str">
            <v>300W*150H</v>
          </cell>
          <cell r="D725" t="str">
            <v>M</v>
          </cell>
          <cell r="E725" t="str">
            <v>336</v>
          </cell>
        </row>
        <row r="726">
          <cell r="B726" t="str">
            <v>CONCRETE INSERT</v>
          </cell>
          <cell r="C726" t="str">
            <v>1500MM</v>
          </cell>
          <cell r="D726" t="str">
            <v>EA</v>
          </cell>
          <cell r="E726" t="str">
            <v>190</v>
          </cell>
        </row>
        <row r="727">
          <cell r="B727" t="str">
            <v>CPEV케이블</v>
          </cell>
          <cell r="C727" t="str">
            <v>0.65mm*100P</v>
          </cell>
          <cell r="D727" t="str">
            <v>M</v>
          </cell>
          <cell r="E727" t="str">
            <v>85</v>
          </cell>
        </row>
        <row r="728">
          <cell r="B728" t="str">
            <v>CPEV케이블</v>
          </cell>
          <cell r="C728" t="str">
            <v>0.65mm*10P</v>
          </cell>
          <cell r="D728" t="str">
            <v>M</v>
          </cell>
          <cell r="E728" t="str">
            <v>262</v>
          </cell>
        </row>
        <row r="729">
          <cell r="B729" t="str">
            <v>CPEV케이블</v>
          </cell>
          <cell r="C729" t="str">
            <v>0.65mm*10P</v>
          </cell>
          <cell r="D729" t="str">
            <v>M</v>
          </cell>
          <cell r="E729" t="str">
            <v>427</v>
          </cell>
        </row>
        <row r="730">
          <cell r="B730" t="str">
            <v>CPEV케이블</v>
          </cell>
          <cell r="C730" t="str">
            <v>0.65mm*10P</v>
          </cell>
          <cell r="D730" t="str">
            <v>M</v>
          </cell>
          <cell r="E730" t="str">
            <v>11</v>
          </cell>
        </row>
        <row r="731">
          <cell r="B731" t="str">
            <v>CPEV케이블</v>
          </cell>
          <cell r="C731" t="str">
            <v>0.65mm*20P</v>
          </cell>
          <cell r="D731" t="str">
            <v>M</v>
          </cell>
          <cell r="E731" t="str">
            <v>85</v>
          </cell>
        </row>
        <row r="732">
          <cell r="B732" t="str">
            <v>CPEV케이블</v>
          </cell>
          <cell r="C732" t="str">
            <v>0.65mm*30P</v>
          </cell>
          <cell r="D732" t="str">
            <v>M</v>
          </cell>
          <cell r="E732" t="str">
            <v>249</v>
          </cell>
        </row>
        <row r="733">
          <cell r="B733" t="str">
            <v>CPEV케이블</v>
          </cell>
          <cell r="C733" t="str">
            <v>0.65mm*50P</v>
          </cell>
          <cell r="D733" t="str">
            <v>M</v>
          </cell>
          <cell r="E733" t="str">
            <v>409</v>
          </cell>
        </row>
        <row r="734">
          <cell r="B734" t="str">
            <v>CPEV케이블</v>
          </cell>
          <cell r="C734" t="str">
            <v>0.65mm*5P</v>
          </cell>
          <cell r="D734" t="str">
            <v>M</v>
          </cell>
          <cell r="E734" t="str">
            <v>363</v>
          </cell>
        </row>
        <row r="735">
          <cell r="B735" t="str">
            <v>CPEV케이블</v>
          </cell>
          <cell r="C735" t="str">
            <v>0.65mm*5P</v>
          </cell>
          <cell r="D735" t="str">
            <v>M</v>
          </cell>
          <cell r="E735" t="str">
            <v>273</v>
          </cell>
        </row>
        <row r="736">
          <cell r="B736" t="str">
            <v>CVV-S케이블</v>
          </cell>
          <cell r="C736" t="str">
            <v>2.0mm2*3C</v>
          </cell>
          <cell r="D736" t="str">
            <v>M</v>
          </cell>
          <cell r="E736" t="str">
            <v>118</v>
          </cell>
        </row>
        <row r="737">
          <cell r="B737" t="str">
            <v>CVV케이블</v>
          </cell>
          <cell r="C737" t="str">
            <v>2.0mm2*3C</v>
          </cell>
          <cell r="D737" t="str">
            <v>M</v>
          </cell>
          <cell r="E737" t="str">
            <v>18</v>
          </cell>
        </row>
        <row r="738">
          <cell r="B738" t="str">
            <v>DUCT HOR. ELBOW</v>
          </cell>
          <cell r="C738" t="str">
            <v>200W*150H</v>
          </cell>
          <cell r="D738" t="str">
            <v>SET</v>
          </cell>
          <cell r="E738" t="str">
            <v>2</v>
          </cell>
        </row>
        <row r="739">
          <cell r="B739" t="str">
            <v>DUCT HOR. ELBOW</v>
          </cell>
          <cell r="C739" t="str">
            <v>300W*150H</v>
          </cell>
          <cell r="D739" t="str">
            <v>SET</v>
          </cell>
          <cell r="E739" t="str">
            <v>3</v>
          </cell>
        </row>
        <row r="740">
          <cell r="B740" t="str">
            <v>DUCT HOR. TEE</v>
          </cell>
          <cell r="C740" t="str">
            <v>300W*150H</v>
          </cell>
          <cell r="D740" t="str">
            <v>SET</v>
          </cell>
          <cell r="E740" t="str">
            <v>1</v>
          </cell>
        </row>
        <row r="741">
          <cell r="B741" t="str">
            <v>DUCT VER. ELBOW</v>
          </cell>
          <cell r="C741" t="str">
            <v>200W*150H</v>
          </cell>
          <cell r="D741" t="str">
            <v>SET</v>
          </cell>
          <cell r="E741" t="str">
            <v>4</v>
          </cell>
        </row>
        <row r="742">
          <cell r="B742" t="str">
            <v>ECX케이블</v>
          </cell>
          <cell r="C742" t="str">
            <v>5C-2V</v>
          </cell>
          <cell r="D742" t="str">
            <v>M</v>
          </cell>
          <cell r="E742" t="str">
            <v>24</v>
          </cell>
        </row>
        <row r="743">
          <cell r="B743" t="str">
            <v>ECX케이블</v>
          </cell>
          <cell r="C743" t="str">
            <v>5C-2V</v>
          </cell>
          <cell r="D743" t="str">
            <v>M</v>
          </cell>
          <cell r="E743" t="str">
            <v>31</v>
          </cell>
        </row>
        <row r="744">
          <cell r="B744" t="str">
            <v>ELBOW</v>
          </cell>
          <cell r="C744" t="str">
            <v>16C</v>
          </cell>
          <cell r="D744" t="str">
            <v>EA</v>
          </cell>
          <cell r="E744" t="str">
            <v>1</v>
          </cell>
        </row>
        <row r="745">
          <cell r="B745" t="str">
            <v>ELBOW</v>
          </cell>
          <cell r="C745" t="str">
            <v>16C</v>
          </cell>
          <cell r="D745" t="str">
            <v>EA</v>
          </cell>
          <cell r="E745" t="str">
            <v>4</v>
          </cell>
        </row>
        <row r="746">
          <cell r="B746" t="str">
            <v>ELBOW</v>
          </cell>
          <cell r="C746" t="str">
            <v>22C</v>
          </cell>
          <cell r="D746" t="str">
            <v>EA</v>
          </cell>
          <cell r="E746" t="str">
            <v>2</v>
          </cell>
        </row>
        <row r="747">
          <cell r="B747" t="str">
            <v>END CAP</v>
          </cell>
          <cell r="C747" t="str">
            <v>70*40</v>
          </cell>
          <cell r="D747" t="str">
            <v>EA</v>
          </cell>
          <cell r="E747" t="str">
            <v>1</v>
          </cell>
        </row>
        <row r="748">
          <cell r="B748" t="str">
            <v>EPS SUPPORT</v>
          </cell>
          <cell r="C748" t="str">
            <v>200W</v>
          </cell>
          <cell r="D748" t="str">
            <v>SET</v>
          </cell>
          <cell r="E748" t="str">
            <v>43</v>
          </cell>
        </row>
        <row r="749">
          <cell r="B749" t="str">
            <v>EPS SUPPORT</v>
          </cell>
          <cell r="C749" t="str">
            <v>300W</v>
          </cell>
          <cell r="D749" t="str">
            <v>SET</v>
          </cell>
          <cell r="E749" t="str">
            <v>32</v>
          </cell>
        </row>
        <row r="750">
          <cell r="B750" t="str">
            <v>FLOOR-BOX</v>
          </cell>
          <cell r="C750" t="str">
            <v>150*150*80</v>
          </cell>
          <cell r="D750" t="str">
            <v>SET</v>
          </cell>
          <cell r="E750" t="str">
            <v>108</v>
          </cell>
        </row>
        <row r="751">
          <cell r="B751" t="str">
            <v>FLOOR-BOX</v>
          </cell>
          <cell r="C751" t="str">
            <v>150*150*80</v>
          </cell>
          <cell r="D751" t="str">
            <v>SET</v>
          </cell>
          <cell r="E751" t="str">
            <v>4</v>
          </cell>
        </row>
        <row r="752">
          <cell r="B752" t="str">
            <v>FLOOR-BOX</v>
          </cell>
          <cell r="C752" t="str">
            <v>150*150*80</v>
          </cell>
          <cell r="D752" t="str">
            <v>SET</v>
          </cell>
          <cell r="E752" t="str">
            <v>8</v>
          </cell>
        </row>
        <row r="753">
          <cell r="B753" t="str">
            <v>FLOOR-BOX</v>
          </cell>
          <cell r="C753" t="str">
            <v>150*150*80</v>
          </cell>
          <cell r="D753" t="str">
            <v>SET</v>
          </cell>
          <cell r="E753" t="str">
            <v>2</v>
          </cell>
        </row>
        <row r="754">
          <cell r="B754" t="str">
            <v>FLOOR-BOX</v>
          </cell>
          <cell r="C754" t="str">
            <v>150*150*80</v>
          </cell>
          <cell r="D754" t="str">
            <v>SET</v>
          </cell>
          <cell r="E754" t="str">
            <v>334</v>
          </cell>
        </row>
        <row r="755">
          <cell r="B755" t="str">
            <v>FLOOR-BOX</v>
          </cell>
          <cell r="C755" t="str">
            <v>150*150*80</v>
          </cell>
          <cell r="D755" t="str">
            <v>SET</v>
          </cell>
          <cell r="E755" t="str">
            <v>2</v>
          </cell>
        </row>
        <row r="756">
          <cell r="B756" t="str">
            <v>FLOOR-BOX</v>
          </cell>
          <cell r="C756" t="str">
            <v>150*150*80</v>
          </cell>
          <cell r="D756" t="str">
            <v>SET</v>
          </cell>
          <cell r="E756" t="str">
            <v>1</v>
          </cell>
        </row>
        <row r="757">
          <cell r="B757" t="str">
            <v>FR-3케이블</v>
          </cell>
          <cell r="C757" t="str">
            <v>2.0mm2*10C</v>
          </cell>
          <cell r="D757" t="str">
            <v>M</v>
          </cell>
          <cell r="E757" t="str">
            <v>126</v>
          </cell>
        </row>
        <row r="758">
          <cell r="B758" t="str">
            <v>FR-3케이블</v>
          </cell>
          <cell r="C758" t="str">
            <v>2.0mm2*10C</v>
          </cell>
          <cell r="D758" t="str">
            <v>M</v>
          </cell>
          <cell r="E758" t="str">
            <v>89</v>
          </cell>
        </row>
        <row r="759">
          <cell r="B759" t="str">
            <v>FR-3케이블</v>
          </cell>
          <cell r="C759" t="str">
            <v>2.0mm2*20C</v>
          </cell>
          <cell r="D759" t="str">
            <v>M</v>
          </cell>
          <cell r="E759" t="str">
            <v>145</v>
          </cell>
        </row>
        <row r="760">
          <cell r="B760" t="str">
            <v>FR-3케이블</v>
          </cell>
          <cell r="C760" t="str">
            <v>2.0mm2*2C</v>
          </cell>
          <cell r="D760" t="str">
            <v>M</v>
          </cell>
          <cell r="E760" t="str">
            <v>271</v>
          </cell>
        </row>
        <row r="761">
          <cell r="B761" t="str">
            <v>FR-3케이블</v>
          </cell>
          <cell r="C761" t="str">
            <v>2.0mm2*2C</v>
          </cell>
          <cell r="D761" t="str">
            <v>M</v>
          </cell>
          <cell r="E761" t="str">
            <v>23</v>
          </cell>
        </row>
        <row r="762">
          <cell r="B762" t="str">
            <v>FR-3케이블</v>
          </cell>
          <cell r="C762" t="str">
            <v>2.0mm2*2C</v>
          </cell>
          <cell r="D762" t="str">
            <v>M</v>
          </cell>
          <cell r="E762" t="str">
            <v>174</v>
          </cell>
        </row>
        <row r="763">
          <cell r="B763" t="str">
            <v>FR-3케이블</v>
          </cell>
          <cell r="C763" t="str">
            <v>2.0mm2*3C</v>
          </cell>
          <cell r="D763" t="str">
            <v>M</v>
          </cell>
          <cell r="E763" t="str">
            <v>430</v>
          </cell>
        </row>
        <row r="764">
          <cell r="B764" t="str">
            <v>FR-3케이블</v>
          </cell>
          <cell r="C764" t="str">
            <v>2.0mm2*5C</v>
          </cell>
          <cell r="D764" t="str">
            <v>M</v>
          </cell>
          <cell r="E764" t="str">
            <v>209</v>
          </cell>
        </row>
        <row r="765">
          <cell r="B765" t="str">
            <v>FR-3케이블</v>
          </cell>
          <cell r="C765" t="str">
            <v>2.0mm2*5C</v>
          </cell>
          <cell r="D765" t="str">
            <v>M</v>
          </cell>
          <cell r="E765" t="str">
            <v>118</v>
          </cell>
        </row>
        <row r="766">
          <cell r="B766" t="str">
            <v>FR-3케이블</v>
          </cell>
          <cell r="C766" t="str">
            <v>2.0mm2*5C</v>
          </cell>
          <cell r="D766" t="str">
            <v>M</v>
          </cell>
          <cell r="E766" t="str">
            <v>115</v>
          </cell>
        </row>
        <row r="767">
          <cell r="B767" t="str">
            <v>FR-3케이블</v>
          </cell>
          <cell r="C767" t="str">
            <v>2.0mm2*5C</v>
          </cell>
          <cell r="D767" t="str">
            <v>M</v>
          </cell>
          <cell r="E767" t="str">
            <v>71</v>
          </cell>
        </row>
        <row r="768">
          <cell r="B768" t="str">
            <v>FR-3케이블</v>
          </cell>
          <cell r="C768" t="str">
            <v>2.0mm2*7C</v>
          </cell>
          <cell r="D768" t="str">
            <v>M</v>
          </cell>
          <cell r="E768" t="str">
            <v>35</v>
          </cell>
        </row>
        <row r="769">
          <cell r="B769" t="str">
            <v>FR-3케이블</v>
          </cell>
          <cell r="C769" t="str">
            <v>2.0mm2*8C</v>
          </cell>
          <cell r="D769" t="str">
            <v>M</v>
          </cell>
          <cell r="E769" t="str">
            <v>56</v>
          </cell>
        </row>
        <row r="770">
          <cell r="B770" t="str">
            <v>FR-3케이블</v>
          </cell>
          <cell r="C770" t="str">
            <v>2.0mm2*9C</v>
          </cell>
          <cell r="D770" t="str">
            <v>M</v>
          </cell>
          <cell r="E770" t="str">
            <v>537</v>
          </cell>
        </row>
        <row r="771">
          <cell r="B771" t="str">
            <v>FR-3케이블</v>
          </cell>
          <cell r="C771" t="str">
            <v>2.0mm2*9C</v>
          </cell>
          <cell r="D771" t="str">
            <v>M</v>
          </cell>
          <cell r="E771" t="str">
            <v>87</v>
          </cell>
        </row>
        <row r="772">
          <cell r="B772" t="str">
            <v>FR-8케이블</v>
          </cell>
          <cell r="C772" t="str">
            <v>38mm2*4C</v>
          </cell>
          <cell r="D772" t="str">
            <v>M</v>
          </cell>
          <cell r="E772" t="str">
            <v>88</v>
          </cell>
        </row>
        <row r="773">
          <cell r="B773" t="str">
            <v>GV전선</v>
          </cell>
          <cell r="C773" t="str">
            <v>14mm2</v>
          </cell>
          <cell r="D773" t="str">
            <v>M</v>
          </cell>
          <cell r="E773" t="str">
            <v>13</v>
          </cell>
        </row>
        <row r="774">
          <cell r="B774" t="str">
            <v>GV전선</v>
          </cell>
          <cell r="C774" t="str">
            <v>38mm2</v>
          </cell>
          <cell r="D774" t="str">
            <v>M</v>
          </cell>
          <cell r="E774" t="str">
            <v>116</v>
          </cell>
        </row>
        <row r="775">
          <cell r="B775" t="str">
            <v>GV전선</v>
          </cell>
          <cell r="C775" t="str">
            <v>5.5mm2</v>
          </cell>
          <cell r="D775" t="str">
            <v>M</v>
          </cell>
          <cell r="E775" t="str">
            <v>11</v>
          </cell>
        </row>
        <row r="776">
          <cell r="B776" t="str">
            <v>GV전선</v>
          </cell>
          <cell r="C776" t="str">
            <v>5.5mm2</v>
          </cell>
          <cell r="D776" t="str">
            <v>M</v>
          </cell>
          <cell r="E776" t="str">
            <v>11</v>
          </cell>
        </row>
        <row r="777">
          <cell r="B777" t="str">
            <v>GV전선</v>
          </cell>
          <cell r="C777" t="str">
            <v>5.5mm2</v>
          </cell>
          <cell r="D777" t="str">
            <v>M</v>
          </cell>
          <cell r="E777" t="str">
            <v>11</v>
          </cell>
        </row>
        <row r="778">
          <cell r="B778" t="str">
            <v>GV전선</v>
          </cell>
          <cell r="C778" t="str">
            <v>60mm2</v>
          </cell>
          <cell r="D778" t="str">
            <v>M</v>
          </cell>
          <cell r="E778" t="str">
            <v>237</v>
          </cell>
        </row>
        <row r="779">
          <cell r="B779" t="str">
            <v>GV전선</v>
          </cell>
          <cell r="C779" t="str">
            <v>8mm2</v>
          </cell>
          <cell r="D779" t="str">
            <v>M</v>
          </cell>
          <cell r="E779" t="str">
            <v>13</v>
          </cell>
        </row>
        <row r="780">
          <cell r="B780" t="str">
            <v>HANGER("A" W/ROD)</v>
          </cell>
          <cell r="C780" t="str">
            <v>70*40</v>
          </cell>
          <cell r="D780" t="str">
            <v>EA</v>
          </cell>
          <cell r="E780" t="str">
            <v>116</v>
          </cell>
        </row>
        <row r="781">
          <cell r="B781" t="str">
            <v>HANGER("A" W/ROD)</v>
          </cell>
          <cell r="C781" t="str">
            <v>70*40</v>
          </cell>
          <cell r="D781" t="str">
            <v>EA</v>
          </cell>
          <cell r="E781" t="str">
            <v>39</v>
          </cell>
        </row>
        <row r="782">
          <cell r="B782" t="str">
            <v>HANGER("C" W/ROD)</v>
          </cell>
          <cell r="C782" t="str">
            <v>70*40</v>
          </cell>
          <cell r="D782" t="str">
            <v>EA</v>
          </cell>
          <cell r="E782" t="str">
            <v>120</v>
          </cell>
        </row>
        <row r="783">
          <cell r="B783" t="str">
            <v>HEAVY DUTY BRACKET</v>
          </cell>
          <cell r="C783" t="str">
            <v>H5501</v>
          </cell>
          <cell r="D783" t="str">
            <v>EA</v>
          </cell>
          <cell r="E783" t="str">
            <v>55</v>
          </cell>
        </row>
        <row r="784">
          <cell r="B784" t="str">
            <v>HEAVY DUTY BRACKET</v>
          </cell>
          <cell r="C784" t="str">
            <v>H5503</v>
          </cell>
          <cell r="D784" t="str">
            <v>EA</v>
          </cell>
          <cell r="E784" t="str">
            <v>10</v>
          </cell>
        </row>
        <row r="785">
          <cell r="B785" t="str">
            <v>HEAVY DUTY BRACKET</v>
          </cell>
          <cell r="C785" t="str">
            <v>H5506</v>
          </cell>
          <cell r="D785" t="str">
            <v>EA</v>
          </cell>
          <cell r="E785" t="str">
            <v>32</v>
          </cell>
        </row>
        <row r="786">
          <cell r="B786" t="str">
            <v>HEAVY DUTY BRACKET</v>
          </cell>
          <cell r="C786" t="str">
            <v>H5506</v>
          </cell>
          <cell r="D786" t="str">
            <v>EA</v>
          </cell>
          <cell r="E786" t="str">
            <v>488</v>
          </cell>
        </row>
        <row r="787">
          <cell r="B787" t="str">
            <v>HIGH-TENSION</v>
          </cell>
          <cell r="C787" t="str">
            <v>120V/2P</v>
          </cell>
          <cell r="D787" t="str">
            <v>EA</v>
          </cell>
          <cell r="E787" t="str">
            <v>36</v>
          </cell>
        </row>
        <row r="788">
          <cell r="B788" t="str">
            <v>HIGH-TENSION</v>
          </cell>
          <cell r="C788" t="str">
            <v>120V/2P</v>
          </cell>
          <cell r="D788" t="str">
            <v>EA</v>
          </cell>
          <cell r="E788" t="str">
            <v>226</v>
          </cell>
        </row>
        <row r="789">
          <cell r="B789" t="str">
            <v>HIGH-TENSION</v>
          </cell>
          <cell r="C789" t="str">
            <v>300V/2P</v>
          </cell>
          <cell r="D789" t="str">
            <v>EA</v>
          </cell>
          <cell r="E789" t="str">
            <v>36</v>
          </cell>
        </row>
        <row r="790">
          <cell r="B790" t="str">
            <v>HIGH-TENSION</v>
          </cell>
          <cell r="C790" t="str">
            <v>330V/2P</v>
          </cell>
          <cell r="D790" t="str">
            <v>EA</v>
          </cell>
          <cell r="E790" t="str">
            <v>88</v>
          </cell>
        </row>
        <row r="791">
          <cell r="B791" t="str">
            <v>HIGH-TENSION</v>
          </cell>
          <cell r="C791" t="str">
            <v>380V/4P(주물)</v>
          </cell>
          <cell r="D791" t="str">
            <v>EA</v>
          </cell>
          <cell r="E791" t="str">
            <v>6</v>
          </cell>
        </row>
        <row r="792">
          <cell r="B792" t="str">
            <v>HIV전선</v>
          </cell>
          <cell r="C792" t="str">
            <v>1.2mm</v>
          </cell>
          <cell r="D792" t="str">
            <v>M</v>
          </cell>
          <cell r="E792" t="str">
            <v>3101</v>
          </cell>
        </row>
        <row r="793">
          <cell r="B793" t="str">
            <v>HIV전선</v>
          </cell>
          <cell r="C793" t="str">
            <v>1.2mm</v>
          </cell>
          <cell r="D793" t="str">
            <v>M</v>
          </cell>
          <cell r="E793" t="str">
            <v>1399</v>
          </cell>
        </row>
        <row r="794">
          <cell r="B794" t="str">
            <v>HIV전선</v>
          </cell>
          <cell r="C794" t="str">
            <v>1.2mm</v>
          </cell>
          <cell r="D794" t="str">
            <v>M</v>
          </cell>
          <cell r="E794" t="str">
            <v>88</v>
          </cell>
        </row>
        <row r="795">
          <cell r="B795" t="str">
            <v>HIV전선</v>
          </cell>
          <cell r="C795" t="str">
            <v>1.2mm</v>
          </cell>
          <cell r="D795" t="str">
            <v>M</v>
          </cell>
          <cell r="E795" t="str">
            <v>484</v>
          </cell>
        </row>
        <row r="796">
          <cell r="B796" t="str">
            <v>HIV전선</v>
          </cell>
          <cell r="C796" t="str">
            <v>1.2mm</v>
          </cell>
          <cell r="D796" t="str">
            <v>M</v>
          </cell>
          <cell r="E796" t="str">
            <v>328</v>
          </cell>
        </row>
        <row r="797">
          <cell r="B797" t="str">
            <v>HIV전선</v>
          </cell>
          <cell r="C797" t="str">
            <v>1.2mm</v>
          </cell>
          <cell r="D797" t="str">
            <v>M</v>
          </cell>
          <cell r="E797" t="str">
            <v>520</v>
          </cell>
        </row>
        <row r="798">
          <cell r="B798" t="str">
            <v>HIV전선</v>
          </cell>
          <cell r="C798" t="str">
            <v>1.2mm</v>
          </cell>
          <cell r="D798" t="str">
            <v>M</v>
          </cell>
          <cell r="E798" t="str">
            <v>184</v>
          </cell>
        </row>
        <row r="799">
          <cell r="B799" t="str">
            <v>HIV전선</v>
          </cell>
          <cell r="C799" t="str">
            <v>1.6mm</v>
          </cell>
          <cell r="D799" t="str">
            <v>M</v>
          </cell>
          <cell r="E799" t="str">
            <v>2364</v>
          </cell>
        </row>
        <row r="800">
          <cell r="B800" t="str">
            <v>HIV전선</v>
          </cell>
          <cell r="C800" t="str">
            <v>1.6mm</v>
          </cell>
          <cell r="D800" t="str">
            <v>M</v>
          </cell>
          <cell r="E800" t="str">
            <v>91</v>
          </cell>
        </row>
        <row r="801">
          <cell r="B801" t="str">
            <v>HIV전선</v>
          </cell>
          <cell r="C801" t="str">
            <v>1.6mm</v>
          </cell>
          <cell r="D801" t="str">
            <v>M</v>
          </cell>
          <cell r="E801" t="str">
            <v>413</v>
          </cell>
        </row>
        <row r="802">
          <cell r="B802" t="str">
            <v>HIV전선</v>
          </cell>
          <cell r="C802" t="str">
            <v>2.0mm</v>
          </cell>
          <cell r="D802" t="str">
            <v>M</v>
          </cell>
          <cell r="E802" t="str">
            <v>375</v>
          </cell>
        </row>
        <row r="803">
          <cell r="B803" t="str">
            <v>HIV전선</v>
          </cell>
          <cell r="C803" t="str">
            <v>2.0mm</v>
          </cell>
          <cell r="D803" t="str">
            <v>M</v>
          </cell>
          <cell r="E803" t="str">
            <v>272</v>
          </cell>
        </row>
        <row r="804">
          <cell r="B804" t="str">
            <v>HIV전선</v>
          </cell>
          <cell r="C804" t="str">
            <v>2.0mm</v>
          </cell>
          <cell r="D804" t="str">
            <v>M</v>
          </cell>
          <cell r="E804" t="str">
            <v>288</v>
          </cell>
        </row>
        <row r="805">
          <cell r="B805" t="str">
            <v>HIV전선</v>
          </cell>
          <cell r="C805" t="str">
            <v>2.0mm</v>
          </cell>
          <cell r="D805" t="str">
            <v>M</v>
          </cell>
          <cell r="E805" t="str">
            <v>17</v>
          </cell>
        </row>
        <row r="806">
          <cell r="B806" t="str">
            <v>HORIZONTAL-BEND</v>
          </cell>
          <cell r="C806" t="str">
            <v>70*40</v>
          </cell>
          <cell r="D806" t="str">
            <v>EA</v>
          </cell>
          <cell r="E806" t="str">
            <v>1</v>
          </cell>
        </row>
        <row r="807">
          <cell r="B807" t="str">
            <v>HORIZONTAL-BEND</v>
          </cell>
          <cell r="C807" t="str">
            <v>W200</v>
          </cell>
          <cell r="D807" t="str">
            <v>EA</v>
          </cell>
          <cell r="E807" t="str">
            <v>11</v>
          </cell>
        </row>
        <row r="808">
          <cell r="B808" t="str">
            <v>HORIZONTAL-BEND</v>
          </cell>
          <cell r="C808" t="str">
            <v>W300</v>
          </cell>
          <cell r="D808" t="str">
            <v>EA</v>
          </cell>
          <cell r="E808" t="str">
            <v>12</v>
          </cell>
        </row>
        <row r="809">
          <cell r="B809" t="str">
            <v>HORIZONTAL-TEE</v>
          </cell>
          <cell r="C809" t="str">
            <v>W200</v>
          </cell>
          <cell r="D809" t="str">
            <v>EA</v>
          </cell>
          <cell r="E809" t="str">
            <v>6</v>
          </cell>
        </row>
        <row r="810">
          <cell r="B810" t="str">
            <v>HORIZONTAL-TEE</v>
          </cell>
          <cell r="C810" t="str">
            <v>W300</v>
          </cell>
          <cell r="D810" t="str">
            <v>EA</v>
          </cell>
          <cell r="E810" t="str">
            <v>5</v>
          </cell>
        </row>
        <row r="811">
          <cell r="B811" t="str">
            <v>IV전선</v>
          </cell>
          <cell r="C811" t="str">
            <v>1.6mm</v>
          </cell>
          <cell r="D811" t="str">
            <v>M</v>
          </cell>
          <cell r="E811" t="str">
            <v>2627</v>
          </cell>
        </row>
        <row r="812">
          <cell r="B812" t="str">
            <v>IV전선</v>
          </cell>
          <cell r="C812" t="str">
            <v>1.6mm</v>
          </cell>
          <cell r="D812" t="str">
            <v>M</v>
          </cell>
          <cell r="E812" t="str">
            <v>602</v>
          </cell>
        </row>
        <row r="813">
          <cell r="B813" t="str">
            <v>IV전선</v>
          </cell>
          <cell r="C813" t="str">
            <v>1.6mm</v>
          </cell>
          <cell r="D813" t="str">
            <v>M</v>
          </cell>
          <cell r="E813" t="str">
            <v>437</v>
          </cell>
        </row>
        <row r="814">
          <cell r="B814" t="str">
            <v>IV전선</v>
          </cell>
          <cell r="C814" t="str">
            <v>1.6mm</v>
          </cell>
          <cell r="D814" t="str">
            <v>M</v>
          </cell>
          <cell r="E814" t="str">
            <v>90</v>
          </cell>
        </row>
        <row r="815">
          <cell r="B815" t="str">
            <v>IV전선</v>
          </cell>
          <cell r="C815" t="str">
            <v>1.6mm</v>
          </cell>
          <cell r="D815" t="str">
            <v>M</v>
          </cell>
          <cell r="E815" t="str">
            <v>1287</v>
          </cell>
        </row>
        <row r="816">
          <cell r="B816" t="str">
            <v>IV전선</v>
          </cell>
          <cell r="C816" t="str">
            <v>1.6mm</v>
          </cell>
          <cell r="D816" t="str">
            <v>M</v>
          </cell>
          <cell r="E816" t="str">
            <v>798</v>
          </cell>
        </row>
        <row r="817">
          <cell r="B817" t="str">
            <v>IV전선</v>
          </cell>
          <cell r="C817" t="str">
            <v>1.6mm</v>
          </cell>
          <cell r="D817" t="str">
            <v>M</v>
          </cell>
          <cell r="E817" t="str">
            <v>560</v>
          </cell>
        </row>
        <row r="818">
          <cell r="B818" t="str">
            <v>IV전선</v>
          </cell>
          <cell r="C818" t="str">
            <v>1.6mm</v>
          </cell>
          <cell r="D818" t="str">
            <v>M</v>
          </cell>
          <cell r="E818" t="str">
            <v>29</v>
          </cell>
        </row>
        <row r="819">
          <cell r="B819" t="str">
            <v>IV전선</v>
          </cell>
          <cell r="C819" t="str">
            <v>1.6mm</v>
          </cell>
          <cell r="D819" t="str">
            <v>M</v>
          </cell>
          <cell r="E819" t="str">
            <v>116</v>
          </cell>
        </row>
        <row r="820">
          <cell r="B820" t="str">
            <v>IV전선</v>
          </cell>
          <cell r="C820" t="str">
            <v>1.6mm</v>
          </cell>
          <cell r="D820" t="str">
            <v>M</v>
          </cell>
          <cell r="E820" t="str">
            <v>208</v>
          </cell>
        </row>
        <row r="821">
          <cell r="B821" t="str">
            <v>IV전선</v>
          </cell>
          <cell r="C821" t="str">
            <v>14mm2</v>
          </cell>
          <cell r="D821" t="str">
            <v>M</v>
          </cell>
          <cell r="E821" t="str">
            <v>20</v>
          </cell>
        </row>
        <row r="822">
          <cell r="B822" t="str">
            <v>IV전선</v>
          </cell>
          <cell r="C822" t="str">
            <v>14mm2</v>
          </cell>
          <cell r="D822" t="str">
            <v>M</v>
          </cell>
          <cell r="E822" t="str">
            <v>19</v>
          </cell>
        </row>
        <row r="823">
          <cell r="B823" t="str">
            <v>IV전선</v>
          </cell>
          <cell r="C823" t="str">
            <v>14mm2</v>
          </cell>
          <cell r="D823" t="str">
            <v>M</v>
          </cell>
          <cell r="E823" t="str">
            <v>34</v>
          </cell>
        </row>
        <row r="824">
          <cell r="B824" t="str">
            <v>IV전선</v>
          </cell>
          <cell r="C824" t="str">
            <v>14mm2</v>
          </cell>
          <cell r="D824" t="str">
            <v>M</v>
          </cell>
          <cell r="E824" t="str">
            <v>46</v>
          </cell>
        </row>
        <row r="825">
          <cell r="B825" t="str">
            <v>IV전선</v>
          </cell>
          <cell r="C825" t="str">
            <v>2.0m</v>
          </cell>
          <cell r="D825" t="str">
            <v>M</v>
          </cell>
          <cell r="E825" t="str">
            <v>4</v>
          </cell>
        </row>
        <row r="826">
          <cell r="B826" t="str">
            <v>IV전선</v>
          </cell>
          <cell r="C826" t="str">
            <v>2.0mm</v>
          </cell>
          <cell r="D826" t="str">
            <v>M</v>
          </cell>
          <cell r="E826" t="str">
            <v>124</v>
          </cell>
        </row>
        <row r="827">
          <cell r="B827" t="str">
            <v>IV전선</v>
          </cell>
          <cell r="C827" t="str">
            <v>2.0mm</v>
          </cell>
          <cell r="D827" t="str">
            <v>M</v>
          </cell>
          <cell r="E827" t="str">
            <v>14</v>
          </cell>
        </row>
        <row r="828">
          <cell r="B828" t="str">
            <v>IV전선</v>
          </cell>
          <cell r="C828" t="str">
            <v>2.0mm</v>
          </cell>
          <cell r="D828" t="str">
            <v>M</v>
          </cell>
          <cell r="E828" t="str">
            <v>2997</v>
          </cell>
        </row>
        <row r="829">
          <cell r="B829" t="str">
            <v>IV전선</v>
          </cell>
          <cell r="C829" t="str">
            <v>2.0mm</v>
          </cell>
          <cell r="D829" t="str">
            <v>M</v>
          </cell>
          <cell r="E829" t="str">
            <v>9344</v>
          </cell>
        </row>
        <row r="830">
          <cell r="B830" t="str">
            <v>IV전선</v>
          </cell>
          <cell r="C830" t="str">
            <v>2.0mm</v>
          </cell>
          <cell r="D830" t="str">
            <v>M</v>
          </cell>
          <cell r="E830" t="str">
            <v>1370</v>
          </cell>
        </row>
        <row r="831">
          <cell r="B831" t="str">
            <v>IV전선</v>
          </cell>
          <cell r="C831" t="str">
            <v>2.0mm</v>
          </cell>
          <cell r="D831" t="str">
            <v>M</v>
          </cell>
          <cell r="E831" t="str">
            <v>68</v>
          </cell>
        </row>
        <row r="832">
          <cell r="B832" t="str">
            <v>IV전선</v>
          </cell>
          <cell r="C832" t="str">
            <v>2.0mm</v>
          </cell>
          <cell r="D832" t="str">
            <v>M</v>
          </cell>
          <cell r="E832" t="str">
            <v>231</v>
          </cell>
        </row>
        <row r="833">
          <cell r="B833" t="str">
            <v>IV전선</v>
          </cell>
          <cell r="C833" t="str">
            <v>2.0mm</v>
          </cell>
          <cell r="D833" t="str">
            <v>M</v>
          </cell>
          <cell r="E833" t="str">
            <v>1216</v>
          </cell>
        </row>
        <row r="834">
          <cell r="B834" t="str">
            <v>IV전선</v>
          </cell>
          <cell r="C834" t="str">
            <v>2.0mm</v>
          </cell>
          <cell r="D834" t="str">
            <v>M</v>
          </cell>
          <cell r="E834" t="str">
            <v>187</v>
          </cell>
        </row>
        <row r="835">
          <cell r="B835" t="str">
            <v>IV전선</v>
          </cell>
          <cell r="C835" t="str">
            <v>2.0mm</v>
          </cell>
          <cell r="D835" t="str">
            <v>M</v>
          </cell>
          <cell r="E835" t="str">
            <v>3942</v>
          </cell>
        </row>
        <row r="836">
          <cell r="B836" t="str">
            <v>IV전선</v>
          </cell>
          <cell r="C836" t="str">
            <v>2.0mm</v>
          </cell>
          <cell r="D836" t="str">
            <v>M</v>
          </cell>
          <cell r="E836" t="str">
            <v>2813</v>
          </cell>
        </row>
        <row r="837">
          <cell r="B837" t="str">
            <v>IV전선</v>
          </cell>
          <cell r="C837" t="str">
            <v>2.0mm</v>
          </cell>
          <cell r="D837" t="str">
            <v>M</v>
          </cell>
          <cell r="E837" t="str">
            <v>1308</v>
          </cell>
        </row>
        <row r="838">
          <cell r="B838" t="str">
            <v>IV전선</v>
          </cell>
          <cell r="C838" t="str">
            <v>2.0mm</v>
          </cell>
          <cell r="D838" t="str">
            <v>M</v>
          </cell>
          <cell r="E838" t="str">
            <v>58</v>
          </cell>
        </row>
        <row r="839">
          <cell r="B839" t="str">
            <v>IV전선</v>
          </cell>
          <cell r="C839" t="str">
            <v>2.0mm</v>
          </cell>
          <cell r="D839" t="str">
            <v>M</v>
          </cell>
          <cell r="E839" t="str">
            <v>217</v>
          </cell>
        </row>
        <row r="840">
          <cell r="B840" t="str">
            <v>IV전선</v>
          </cell>
          <cell r="C840" t="str">
            <v>2.0mm</v>
          </cell>
          <cell r="D840" t="str">
            <v>M</v>
          </cell>
          <cell r="E840" t="str">
            <v>332</v>
          </cell>
        </row>
        <row r="841">
          <cell r="B841" t="str">
            <v>IV전선</v>
          </cell>
          <cell r="C841" t="str">
            <v>2.0mm</v>
          </cell>
          <cell r="D841" t="str">
            <v>M</v>
          </cell>
          <cell r="E841" t="str">
            <v>642</v>
          </cell>
        </row>
        <row r="842">
          <cell r="B842" t="str">
            <v>IV전선</v>
          </cell>
          <cell r="C842" t="str">
            <v>22mm2</v>
          </cell>
          <cell r="D842" t="str">
            <v>M</v>
          </cell>
          <cell r="E842" t="str">
            <v>10</v>
          </cell>
        </row>
        <row r="843">
          <cell r="B843" t="str">
            <v>IV전선</v>
          </cell>
          <cell r="C843" t="str">
            <v>22mm2</v>
          </cell>
          <cell r="D843" t="str">
            <v>M</v>
          </cell>
          <cell r="E843" t="str">
            <v>19</v>
          </cell>
        </row>
        <row r="844">
          <cell r="B844" t="str">
            <v>IV전선</v>
          </cell>
          <cell r="C844" t="str">
            <v>22mm2</v>
          </cell>
          <cell r="D844" t="str">
            <v>M</v>
          </cell>
          <cell r="E844" t="str">
            <v>24</v>
          </cell>
        </row>
        <row r="845">
          <cell r="B845" t="str">
            <v>IV전선</v>
          </cell>
          <cell r="C845" t="str">
            <v>22mm2</v>
          </cell>
          <cell r="D845" t="str">
            <v>M</v>
          </cell>
          <cell r="E845" t="str">
            <v>82</v>
          </cell>
        </row>
        <row r="846">
          <cell r="B846" t="str">
            <v>IV전선</v>
          </cell>
          <cell r="C846" t="str">
            <v>5.5mm2</v>
          </cell>
          <cell r="D846" t="str">
            <v>M</v>
          </cell>
          <cell r="E846" t="str">
            <v>63</v>
          </cell>
        </row>
        <row r="847">
          <cell r="B847" t="str">
            <v>IV전선</v>
          </cell>
          <cell r="C847" t="str">
            <v>5.5mm2</v>
          </cell>
          <cell r="D847" t="str">
            <v>M</v>
          </cell>
          <cell r="E847" t="str">
            <v>77</v>
          </cell>
        </row>
        <row r="848">
          <cell r="B848" t="str">
            <v>IV전선</v>
          </cell>
          <cell r="C848" t="str">
            <v>5.5mm2</v>
          </cell>
          <cell r="D848" t="str">
            <v>M</v>
          </cell>
          <cell r="E848" t="str">
            <v>456</v>
          </cell>
        </row>
        <row r="849">
          <cell r="B849" t="str">
            <v>IV전선</v>
          </cell>
          <cell r="C849" t="str">
            <v>5.5mm2</v>
          </cell>
          <cell r="D849" t="str">
            <v>M</v>
          </cell>
          <cell r="E849" t="str">
            <v>12</v>
          </cell>
        </row>
        <row r="850">
          <cell r="B850" t="str">
            <v>IV전선</v>
          </cell>
          <cell r="C850" t="str">
            <v>5.5mm2</v>
          </cell>
          <cell r="D850" t="str">
            <v>M</v>
          </cell>
          <cell r="E850" t="str">
            <v>119</v>
          </cell>
        </row>
        <row r="851">
          <cell r="B851" t="str">
            <v>IV전선</v>
          </cell>
          <cell r="C851" t="str">
            <v>5.5mm2</v>
          </cell>
          <cell r="D851" t="str">
            <v>M</v>
          </cell>
          <cell r="E851" t="str">
            <v>37</v>
          </cell>
        </row>
        <row r="852">
          <cell r="B852" t="str">
            <v>IV전선</v>
          </cell>
          <cell r="C852" t="str">
            <v>5.5mm2</v>
          </cell>
          <cell r="D852" t="str">
            <v>M</v>
          </cell>
          <cell r="E852" t="str">
            <v>24</v>
          </cell>
        </row>
        <row r="853">
          <cell r="B853" t="str">
            <v>IV전선</v>
          </cell>
          <cell r="C853" t="str">
            <v>8mm2</v>
          </cell>
          <cell r="D853" t="str">
            <v>M</v>
          </cell>
          <cell r="E853" t="str">
            <v>4</v>
          </cell>
        </row>
        <row r="854">
          <cell r="B854" t="str">
            <v>IV전선</v>
          </cell>
          <cell r="C854" t="str">
            <v>8mm2</v>
          </cell>
          <cell r="D854" t="str">
            <v>M</v>
          </cell>
          <cell r="E854" t="str">
            <v>4</v>
          </cell>
        </row>
        <row r="855">
          <cell r="B855" t="str">
            <v>IV전선</v>
          </cell>
          <cell r="C855" t="str">
            <v>8mm2</v>
          </cell>
          <cell r="D855" t="str">
            <v>M</v>
          </cell>
          <cell r="E855" t="str">
            <v>25</v>
          </cell>
        </row>
        <row r="856">
          <cell r="B856" t="str">
            <v>IV전선</v>
          </cell>
          <cell r="C856" t="str">
            <v>8mm2</v>
          </cell>
          <cell r="D856" t="str">
            <v>M</v>
          </cell>
          <cell r="E856" t="str">
            <v>74</v>
          </cell>
        </row>
        <row r="857">
          <cell r="B857" t="str">
            <v>IV전선</v>
          </cell>
          <cell r="C857" t="str">
            <v>8mm2</v>
          </cell>
          <cell r="D857" t="str">
            <v>M</v>
          </cell>
          <cell r="E857" t="str">
            <v>168</v>
          </cell>
        </row>
        <row r="858">
          <cell r="B858" t="str">
            <v>IV전선</v>
          </cell>
          <cell r="C858" t="str">
            <v>8mm2</v>
          </cell>
          <cell r="D858" t="str">
            <v>M</v>
          </cell>
          <cell r="E858" t="str">
            <v>9</v>
          </cell>
        </row>
        <row r="859">
          <cell r="B859" t="str">
            <v>JOINT BOX</v>
          </cell>
          <cell r="C859" t="str">
            <v>100*100*50</v>
          </cell>
          <cell r="D859" t="str">
            <v>EA</v>
          </cell>
          <cell r="E859" t="str">
            <v>2</v>
          </cell>
        </row>
        <row r="860">
          <cell r="B860" t="str">
            <v>JOINT BOX</v>
          </cell>
          <cell r="C860" t="str">
            <v>100*100*50</v>
          </cell>
          <cell r="D860" t="str">
            <v>EA</v>
          </cell>
          <cell r="E860" t="str">
            <v>6</v>
          </cell>
        </row>
        <row r="861">
          <cell r="B861" t="str">
            <v>JOINT BOX</v>
          </cell>
          <cell r="C861" t="str">
            <v>100*100*50</v>
          </cell>
          <cell r="D861" t="str">
            <v>EA</v>
          </cell>
          <cell r="E861" t="str">
            <v>1</v>
          </cell>
        </row>
        <row r="862">
          <cell r="B862" t="str">
            <v>JOINT BOX</v>
          </cell>
          <cell r="C862" t="str">
            <v>100*100*50</v>
          </cell>
          <cell r="D862" t="str">
            <v>EA</v>
          </cell>
          <cell r="E862" t="str">
            <v>1</v>
          </cell>
        </row>
        <row r="863">
          <cell r="B863" t="str">
            <v>JOINT BOX</v>
          </cell>
          <cell r="C863" t="str">
            <v>100*100*50</v>
          </cell>
          <cell r="D863" t="str">
            <v>EA</v>
          </cell>
          <cell r="E863" t="str">
            <v>1</v>
          </cell>
        </row>
        <row r="864">
          <cell r="B864" t="str">
            <v>JUNCTION BOX</v>
          </cell>
          <cell r="C864" t="str">
            <v>2WAY</v>
          </cell>
          <cell r="D864" t="str">
            <v>EA</v>
          </cell>
          <cell r="E864" t="str">
            <v>21</v>
          </cell>
        </row>
        <row r="865">
          <cell r="B865" t="str">
            <v>JUNCTION BOX</v>
          </cell>
          <cell r="C865" t="str">
            <v>2WAY</v>
          </cell>
          <cell r="D865" t="str">
            <v>EA</v>
          </cell>
          <cell r="E865" t="str">
            <v>1</v>
          </cell>
        </row>
        <row r="866">
          <cell r="B866" t="str">
            <v>JUNCTION BOX</v>
          </cell>
          <cell r="C866" t="str">
            <v>2WAY</v>
          </cell>
          <cell r="D866" t="str">
            <v>EA</v>
          </cell>
          <cell r="E866" t="str">
            <v>1</v>
          </cell>
        </row>
        <row r="867">
          <cell r="B867" t="str">
            <v>JUNCTION BOX</v>
          </cell>
          <cell r="C867" t="str">
            <v>3WAY</v>
          </cell>
          <cell r="D867" t="str">
            <v>EA</v>
          </cell>
          <cell r="E867" t="str">
            <v>14</v>
          </cell>
        </row>
        <row r="868">
          <cell r="B868" t="str">
            <v>JUNCTION BOX</v>
          </cell>
          <cell r="C868" t="str">
            <v>3WAY</v>
          </cell>
          <cell r="D868" t="str">
            <v>EA</v>
          </cell>
          <cell r="E868" t="str">
            <v>2</v>
          </cell>
        </row>
        <row r="869">
          <cell r="B869" t="str">
            <v>JUNCTION BOX</v>
          </cell>
          <cell r="C869" t="str">
            <v>4WAY</v>
          </cell>
          <cell r="D869" t="str">
            <v>EA</v>
          </cell>
          <cell r="E869" t="str">
            <v>8</v>
          </cell>
        </row>
        <row r="870">
          <cell r="B870" t="str">
            <v>JUNCTION BOX</v>
          </cell>
          <cell r="C870" t="str">
            <v>4WAY</v>
          </cell>
          <cell r="D870" t="str">
            <v>EA</v>
          </cell>
          <cell r="E870" t="str">
            <v>4</v>
          </cell>
        </row>
        <row r="871">
          <cell r="B871" t="str">
            <v>JUNCTION-BOX</v>
          </cell>
          <cell r="C871" t="str">
            <v>16C/4방</v>
          </cell>
          <cell r="D871" t="str">
            <v>EA</v>
          </cell>
          <cell r="E871" t="str">
            <v>7</v>
          </cell>
        </row>
        <row r="872">
          <cell r="B872" t="str">
            <v>LIGHTING TRACK</v>
          </cell>
          <cell r="C872" t="str">
            <v>"L" CONNECTOR</v>
          </cell>
          <cell r="D872" t="str">
            <v>SET</v>
          </cell>
          <cell r="E872" t="str">
            <v>8</v>
          </cell>
        </row>
        <row r="873">
          <cell r="B873" t="str">
            <v>LIGHTING TRACK</v>
          </cell>
          <cell r="C873" t="str">
            <v>END CAP</v>
          </cell>
          <cell r="D873" t="str">
            <v>SET</v>
          </cell>
          <cell r="E873" t="str">
            <v>4</v>
          </cell>
        </row>
        <row r="874">
          <cell r="B874" t="str">
            <v>LIGHTING TRACK</v>
          </cell>
          <cell r="C874" t="str">
            <v>STRAIGHT CON.</v>
          </cell>
          <cell r="D874" t="str">
            <v>SET</v>
          </cell>
          <cell r="E874" t="str">
            <v>31</v>
          </cell>
        </row>
        <row r="875">
          <cell r="B875" t="str">
            <v>LIGHTING TRACK</v>
          </cell>
          <cell r="C875" t="str">
            <v>TRACK</v>
          </cell>
          <cell r="D875" t="str">
            <v>M</v>
          </cell>
          <cell r="E875" t="str">
            <v>93</v>
          </cell>
        </row>
        <row r="876">
          <cell r="B876" t="str">
            <v>LOW-TENSION</v>
          </cell>
          <cell r="C876" t="str">
            <v>내선전화용</v>
          </cell>
          <cell r="D876" t="str">
            <v>EA</v>
          </cell>
          <cell r="E876" t="str">
            <v>4</v>
          </cell>
        </row>
        <row r="877">
          <cell r="B877" t="str">
            <v>LOW-TENSION</v>
          </cell>
          <cell r="C877" t="str">
            <v>내선전화용</v>
          </cell>
          <cell r="D877" t="str">
            <v>EA</v>
          </cell>
          <cell r="E877" t="str">
            <v>2</v>
          </cell>
        </row>
        <row r="878">
          <cell r="B878" t="str">
            <v>LOW-TENSION</v>
          </cell>
          <cell r="C878" t="str">
            <v>내선전화용</v>
          </cell>
          <cell r="D878" t="str">
            <v>EA</v>
          </cell>
          <cell r="E878" t="str">
            <v>2</v>
          </cell>
        </row>
        <row r="879">
          <cell r="B879" t="str">
            <v>LOW-TENSION</v>
          </cell>
          <cell r="C879" t="str">
            <v>내선전화용</v>
          </cell>
          <cell r="D879" t="str">
            <v>EA</v>
          </cell>
          <cell r="E879" t="str">
            <v>1</v>
          </cell>
        </row>
        <row r="880">
          <cell r="B880" t="str">
            <v>MOTOR CONTROL CEN.</v>
          </cell>
          <cell r="C880" t="str">
            <v>#F</v>
          </cell>
          <cell r="D880" t="str">
            <v>면</v>
          </cell>
          <cell r="E880" t="str">
            <v>1</v>
          </cell>
        </row>
        <row r="881">
          <cell r="B881" t="str">
            <v>MOTOR CONTROL CEN.</v>
          </cell>
          <cell r="C881" t="str">
            <v>#N</v>
          </cell>
          <cell r="D881" t="str">
            <v>면</v>
          </cell>
          <cell r="E881" t="str">
            <v>1</v>
          </cell>
        </row>
        <row r="882">
          <cell r="B882" t="str">
            <v>PANEL-BOARD</v>
          </cell>
          <cell r="C882" t="str">
            <v>L-B-1</v>
          </cell>
          <cell r="D882" t="str">
            <v>면</v>
          </cell>
          <cell r="E882" t="str">
            <v>1</v>
          </cell>
        </row>
        <row r="883">
          <cell r="B883" t="str">
            <v>PANEL-BOARD</v>
          </cell>
          <cell r="C883" t="str">
            <v>L-B-2</v>
          </cell>
          <cell r="D883" t="str">
            <v>면</v>
          </cell>
          <cell r="E883" t="str">
            <v>1</v>
          </cell>
        </row>
        <row r="884">
          <cell r="B884" t="str">
            <v>PANEL-BOARD</v>
          </cell>
          <cell r="C884" t="str">
            <v>L-B-M</v>
          </cell>
          <cell r="D884" t="str">
            <v>면</v>
          </cell>
          <cell r="E884" t="str">
            <v>1</v>
          </cell>
        </row>
        <row r="885">
          <cell r="B885" t="str">
            <v>PANEL-BOARD</v>
          </cell>
          <cell r="C885" t="str">
            <v>L-S</v>
          </cell>
          <cell r="D885" t="str">
            <v>면</v>
          </cell>
          <cell r="E885" t="str">
            <v>1</v>
          </cell>
        </row>
        <row r="886">
          <cell r="B886" t="str">
            <v>PANEL-BOARD</v>
          </cell>
          <cell r="C886" t="str">
            <v>L-TC-M</v>
          </cell>
          <cell r="D886" t="str">
            <v>면</v>
          </cell>
          <cell r="E886" t="str">
            <v>1</v>
          </cell>
        </row>
        <row r="887">
          <cell r="B887" t="str">
            <v>PANEL-BOARD</v>
          </cell>
          <cell r="C887" t="str">
            <v>L-W-M</v>
          </cell>
          <cell r="D887" t="str">
            <v>면</v>
          </cell>
          <cell r="E887" t="str">
            <v>1</v>
          </cell>
        </row>
        <row r="888">
          <cell r="B888" t="str">
            <v>PANEL-BOARD</v>
          </cell>
          <cell r="C888" t="str">
            <v>PB-1A</v>
          </cell>
          <cell r="D888" t="str">
            <v>면</v>
          </cell>
          <cell r="E888" t="str">
            <v>1</v>
          </cell>
        </row>
        <row r="889">
          <cell r="B889" t="str">
            <v>PANEL-BOARD</v>
          </cell>
          <cell r="C889" t="str">
            <v>PB-1B</v>
          </cell>
          <cell r="D889" t="str">
            <v>면</v>
          </cell>
          <cell r="E889" t="str">
            <v>1</v>
          </cell>
        </row>
        <row r="890">
          <cell r="B890" t="str">
            <v>PANEL-BOARD</v>
          </cell>
          <cell r="C890" t="str">
            <v>PB-1C</v>
          </cell>
          <cell r="D890" t="str">
            <v>면</v>
          </cell>
          <cell r="E890" t="str">
            <v>1</v>
          </cell>
        </row>
        <row r="891">
          <cell r="B891" t="str">
            <v>PANEL-BOARD</v>
          </cell>
          <cell r="C891" t="str">
            <v>PB-2A</v>
          </cell>
          <cell r="D891" t="str">
            <v>면</v>
          </cell>
          <cell r="E891" t="str">
            <v>1</v>
          </cell>
        </row>
        <row r="892">
          <cell r="B892" t="str">
            <v>PANEL-BOARD</v>
          </cell>
          <cell r="C892" t="str">
            <v>PB-2B</v>
          </cell>
          <cell r="D892" t="str">
            <v>면</v>
          </cell>
          <cell r="E892" t="str">
            <v>1</v>
          </cell>
        </row>
        <row r="893">
          <cell r="B893" t="str">
            <v>PANEL-BOARD</v>
          </cell>
          <cell r="C893" t="str">
            <v>PB-2C</v>
          </cell>
          <cell r="D893" t="str">
            <v>면</v>
          </cell>
          <cell r="E893" t="str">
            <v>1</v>
          </cell>
        </row>
        <row r="894">
          <cell r="B894" t="str">
            <v>PANEL-BOARD</v>
          </cell>
          <cell r="C894" t="str">
            <v>PB-3A</v>
          </cell>
          <cell r="D894" t="str">
            <v>면</v>
          </cell>
          <cell r="E894" t="str">
            <v>1</v>
          </cell>
        </row>
        <row r="895">
          <cell r="B895" t="str">
            <v>PANEL-BOARD</v>
          </cell>
          <cell r="C895" t="str">
            <v>PB-3B</v>
          </cell>
          <cell r="D895" t="str">
            <v>면</v>
          </cell>
          <cell r="E895" t="str">
            <v>1</v>
          </cell>
        </row>
        <row r="896">
          <cell r="B896" t="str">
            <v>PANEL-BOARD</v>
          </cell>
          <cell r="C896" t="str">
            <v>PB-4A</v>
          </cell>
          <cell r="D896" t="str">
            <v>면</v>
          </cell>
          <cell r="E896" t="str">
            <v>1</v>
          </cell>
        </row>
        <row r="897">
          <cell r="B897" t="str">
            <v>PANEL-BOARD</v>
          </cell>
          <cell r="C897" t="str">
            <v>PB-4B</v>
          </cell>
          <cell r="D897" t="str">
            <v>면</v>
          </cell>
          <cell r="E897" t="str">
            <v>1</v>
          </cell>
        </row>
        <row r="898">
          <cell r="B898" t="str">
            <v>PANEL-BOARD</v>
          </cell>
          <cell r="C898" t="str">
            <v>PB-4C</v>
          </cell>
          <cell r="D898" t="str">
            <v>면</v>
          </cell>
          <cell r="E898" t="str">
            <v>1</v>
          </cell>
        </row>
        <row r="899">
          <cell r="B899" t="str">
            <v>PANEL-BOARD</v>
          </cell>
          <cell r="C899" t="str">
            <v>PB-5A</v>
          </cell>
          <cell r="D899" t="str">
            <v>면</v>
          </cell>
          <cell r="E899" t="str">
            <v>1</v>
          </cell>
        </row>
        <row r="900">
          <cell r="B900" t="str">
            <v>PANEL-BOARD</v>
          </cell>
          <cell r="C900" t="str">
            <v>PB-5B</v>
          </cell>
          <cell r="D900" t="str">
            <v>면</v>
          </cell>
          <cell r="E900" t="str">
            <v>1</v>
          </cell>
        </row>
        <row r="901">
          <cell r="B901" t="str">
            <v>PANEL-BOARD</v>
          </cell>
          <cell r="C901" t="str">
            <v>PB-6A</v>
          </cell>
          <cell r="D901" t="str">
            <v>면</v>
          </cell>
          <cell r="E901" t="str">
            <v>1</v>
          </cell>
        </row>
        <row r="902">
          <cell r="B902" t="str">
            <v>PANEL-BOARD</v>
          </cell>
          <cell r="C902" t="str">
            <v>PB-6B</v>
          </cell>
          <cell r="D902" t="str">
            <v>면</v>
          </cell>
          <cell r="E902" t="str">
            <v>1</v>
          </cell>
        </row>
        <row r="903">
          <cell r="B903" t="str">
            <v>PANEL-BOARD</v>
          </cell>
          <cell r="C903" t="str">
            <v>PB-6C</v>
          </cell>
          <cell r="D903" t="str">
            <v>면</v>
          </cell>
          <cell r="E903" t="str">
            <v>1</v>
          </cell>
        </row>
        <row r="904">
          <cell r="B904" t="str">
            <v>PANEL-BOARD</v>
          </cell>
          <cell r="C904" t="str">
            <v>PB-7A</v>
          </cell>
          <cell r="D904" t="str">
            <v>면</v>
          </cell>
          <cell r="E904" t="str">
            <v>1</v>
          </cell>
        </row>
        <row r="905">
          <cell r="B905" t="str">
            <v>PANEL-BOARD</v>
          </cell>
          <cell r="C905" t="str">
            <v>PB-7B</v>
          </cell>
          <cell r="D905" t="str">
            <v>면</v>
          </cell>
          <cell r="E905" t="str">
            <v>1</v>
          </cell>
        </row>
        <row r="906">
          <cell r="B906" t="str">
            <v>PANEL-BOARD</v>
          </cell>
          <cell r="C906" t="str">
            <v>PB-7C</v>
          </cell>
          <cell r="D906" t="str">
            <v>면</v>
          </cell>
          <cell r="E906" t="str">
            <v>1</v>
          </cell>
        </row>
        <row r="907">
          <cell r="B907" t="str">
            <v>PANEL-BOARD</v>
          </cell>
          <cell r="C907" t="str">
            <v>PC-1</v>
          </cell>
          <cell r="D907" t="str">
            <v>면</v>
          </cell>
          <cell r="E907" t="str">
            <v>1</v>
          </cell>
        </row>
        <row r="908">
          <cell r="B908" t="str">
            <v>PANEL-BOARD</v>
          </cell>
          <cell r="C908" t="str">
            <v>PC-2</v>
          </cell>
          <cell r="D908" t="str">
            <v>면</v>
          </cell>
          <cell r="E908" t="str">
            <v>1</v>
          </cell>
        </row>
        <row r="909">
          <cell r="B909" t="str">
            <v>PANEL-BOARD</v>
          </cell>
          <cell r="C909" t="str">
            <v>PC-3</v>
          </cell>
          <cell r="D909" t="str">
            <v>면</v>
          </cell>
          <cell r="E909" t="str">
            <v>1</v>
          </cell>
        </row>
        <row r="910">
          <cell r="B910" t="str">
            <v>PANEL-BOARD</v>
          </cell>
          <cell r="C910" t="str">
            <v>PC-4A</v>
          </cell>
          <cell r="D910" t="str">
            <v>면</v>
          </cell>
          <cell r="E910" t="str">
            <v>1</v>
          </cell>
        </row>
        <row r="911">
          <cell r="B911" t="str">
            <v>PANEL-BOARD</v>
          </cell>
          <cell r="C911" t="str">
            <v>PC-4B</v>
          </cell>
          <cell r="D911" t="str">
            <v>면</v>
          </cell>
          <cell r="E911" t="str">
            <v>1</v>
          </cell>
        </row>
        <row r="912">
          <cell r="B912" t="str">
            <v>PANEL-BOARD</v>
          </cell>
          <cell r="C912" t="str">
            <v>PT-1</v>
          </cell>
          <cell r="D912" t="str">
            <v>면</v>
          </cell>
          <cell r="E912" t="str">
            <v>1</v>
          </cell>
        </row>
        <row r="913">
          <cell r="B913" t="str">
            <v>PANEL-BOARD</v>
          </cell>
          <cell r="C913" t="str">
            <v>PT-1A</v>
          </cell>
          <cell r="D913" t="str">
            <v>면</v>
          </cell>
          <cell r="E913" t="str">
            <v>1</v>
          </cell>
        </row>
        <row r="914">
          <cell r="B914" t="str">
            <v>PANEL-BOARD</v>
          </cell>
          <cell r="C914" t="str">
            <v>PT-2</v>
          </cell>
          <cell r="D914" t="str">
            <v>면</v>
          </cell>
          <cell r="E914" t="str">
            <v>1</v>
          </cell>
        </row>
        <row r="915">
          <cell r="B915" t="str">
            <v>PANEL-BOARD</v>
          </cell>
          <cell r="C915" t="str">
            <v>PT-2A</v>
          </cell>
          <cell r="D915" t="str">
            <v>면</v>
          </cell>
          <cell r="E915" t="str">
            <v>1</v>
          </cell>
        </row>
        <row r="916">
          <cell r="B916" t="str">
            <v>PANEL-BOARD</v>
          </cell>
          <cell r="C916" t="str">
            <v>PT-3A</v>
          </cell>
          <cell r="D916" t="str">
            <v>면</v>
          </cell>
          <cell r="E916" t="str">
            <v>1</v>
          </cell>
        </row>
        <row r="917">
          <cell r="B917" t="str">
            <v>PANEL-BOARD</v>
          </cell>
          <cell r="C917" t="str">
            <v>PT-3B</v>
          </cell>
          <cell r="D917" t="str">
            <v>면</v>
          </cell>
          <cell r="E917" t="str">
            <v>1</v>
          </cell>
        </row>
        <row r="918">
          <cell r="B918" t="str">
            <v>PANEL-BOARD</v>
          </cell>
          <cell r="C918" t="str">
            <v>PT-3C</v>
          </cell>
          <cell r="D918" t="str">
            <v>면</v>
          </cell>
          <cell r="E918" t="str">
            <v>1</v>
          </cell>
        </row>
        <row r="919">
          <cell r="B919" t="str">
            <v>PANEL-BOARD</v>
          </cell>
          <cell r="C919" t="str">
            <v>PT-4A</v>
          </cell>
          <cell r="D919" t="str">
            <v>면</v>
          </cell>
          <cell r="E919" t="str">
            <v>1</v>
          </cell>
        </row>
        <row r="920">
          <cell r="B920" t="str">
            <v>PANEL-BOARD</v>
          </cell>
          <cell r="C920" t="str">
            <v>PT-4B</v>
          </cell>
          <cell r="D920" t="str">
            <v>면</v>
          </cell>
          <cell r="E920" t="str">
            <v>1</v>
          </cell>
        </row>
        <row r="921">
          <cell r="B921" t="str">
            <v>PANEL-BOARD</v>
          </cell>
          <cell r="C921" t="str">
            <v>PT-4C</v>
          </cell>
          <cell r="D921" t="str">
            <v>면</v>
          </cell>
          <cell r="E921" t="str">
            <v>1</v>
          </cell>
        </row>
        <row r="922">
          <cell r="B922" t="str">
            <v>PANEL-BOARD</v>
          </cell>
          <cell r="C922" t="str">
            <v>PT-5</v>
          </cell>
          <cell r="D922" t="str">
            <v>면</v>
          </cell>
          <cell r="E922" t="str">
            <v>1</v>
          </cell>
        </row>
        <row r="923">
          <cell r="B923" t="str">
            <v>PANEL-BOARD</v>
          </cell>
          <cell r="C923" t="str">
            <v>PT-5A</v>
          </cell>
          <cell r="D923" t="str">
            <v>면</v>
          </cell>
          <cell r="E923" t="str">
            <v>1</v>
          </cell>
        </row>
        <row r="924">
          <cell r="B924" t="str">
            <v>PANEL-BOARD</v>
          </cell>
          <cell r="C924" t="str">
            <v>PT-5B</v>
          </cell>
          <cell r="D924" t="str">
            <v>면</v>
          </cell>
          <cell r="E924" t="str">
            <v>1</v>
          </cell>
        </row>
        <row r="925">
          <cell r="B925" t="str">
            <v>PANEL-BOARD</v>
          </cell>
          <cell r="C925" t="str">
            <v>PW-1</v>
          </cell>
          <cell r="D925" t="str">
            <v>면</v>
          </cell>
          <cell r="E925" t="str">
            <v>1</v>
          </cell>
        </row>
        <row r="926">
          <cell r="B926" t="str">
            <v>PANEL-BOARD</v>
          </cell>
          <cell r="C926" t="str">
            <v>PW-2A</v>
          </cell>
          <cell r="D926" t="str">
            <v>면</v>
          </cell>
          <cell r="E926" t="str">
            <v>1</v>
          </cell>
        </row>
        <row r="927">
          <cell r="B927" t="str">
            <v>PANEL-BOARD</v>
          </cell>
          <cell r="C927" t="str">
            <v>PW-2B</v>
          </cell>
          <cell r="D927" t="str">
            <v>면</v>
          </cell>
          <cell r="E927" t="str">
            <v>1</v>
          </cell>
        </row>
        <row r="928">
          <cell r="B928" t="str">
            <v>PANEL-BOARD</v>
          </cell>
          <cell r="C928" t="str">
            <v>PW-3A</v>
          </cell>
          <cell r="D928" t="str">
            <v>면</v>
          </cell>
          <cell r="E928" t="str">
            <v>1</v>
          </cell>
        </row>
        <row r="929">
          <cell r="B929" t="str">
            <v>PANEL-BOARD</v>
          </cell>
          <cell r="C929" t="str">
            <v>PW-3B</v>
          </cell>
          <cell r="D929" t="str">
            <v>면</v>
          </cell>
          <cell r="E929" t="str">
            <v>1</v>
          </cell>
        </row>
        <row r="930">
          <cell r="B930" t="str">
            <v>PIPE 지지대</v>
          </cell>
          <cell r="C930" t="str">
            <v>동력배관용</v>
          </cell>
          <cell r="D930" t="str">
            <v>개소</v>
          </cell>
          <cell r="E930" t="str">
            <v>7</v>
          </cell>
        </row>
        <row r="931">
          <cell r="B931" t="str">
            <v>PIPE-HANGER</v>
          </cell>
          <cell r="C931" t="str">
            <v>1개용</v>
          </cell>
          <cell r="D931" t="str">
            <v>SET</v>
          </cell>
          <cell r="E931" t="str">
            <v>55</v>
          </cell>
        </row>
        <row r="932">
          <cell r="B932" t="str">
            <v>PIPE-HANGER</v>
          </cell>
          <cell r="C932" t="str">
            <v>1개용</v>
          </cell>
          <cell r="D932" t="str">
            <v>SET</v>
          </cell>
          <cell r="E932" t="str">
            <v>18</v>
          </cell>
        </row>
        <row r="933">
          <cell r="B933" t="str">
            <v>PIPE-HANGER</v>
          </cell>
          <cell r="C933" t="str">
            <v>1개용</v>
          </cell>
          <cell r="D933" t="str">
            <v>SET</v>
          </cell>
          <cell r="E933" t="str">
            <v>50</v>
          </cell>
        </row>
        <row r="934">
          <cell r="B934" t="str">
            <v>PIPE-HANGER</v>
          </cell>
          <cell r="C934" t="str">
            <v>1개용</v>
          </cell>
          <cell r="D934" t="str">
            <v>SET</v>
          </cell>
          <cell r="E934" t="str">
            <v>45</v>
          </cell>
        </row>
        <row r="935">
          <cell r="B935" t="str">
            <v>PIPE-HANGER</v>
          </cell>
          <cell r="C935" t="str">
            <v>1개용</v>
          </cell>
          <cell r="D935" t="str">
            <v>SET</v>
          </cell>
          <cell r="E935" t="str">
            <v>2</v>
          </cell>
        </row>
        <row r="936">
          <cell r="B936" t="str">
            <v>PIPE-HANGER</v>
          </cell>
          <cell r="C936" t="str">
            <v>1개용</v>
          </cell>
          <cell r="D936" t="str">
            <v>SET</v>
          </cell>
          <cell r="E936" t="str">
            <v>1</v>
          </cell>
        </row>
        <row r="937">
          <cell r="B937" t="str">
            <v>PIPE-HANGER</v>
          </cell>
          <cell r="C937" t="str">
            <v>1개용</v>
          </cell>
          <cell r="D937" t="str">
            <v>SET</v>
          </cell>
          <cell r="E937" t="str">
            <v>31</v>
          </cell>
        </row>
        <row r="938">
          <cell r="B938" t="str">
            <v>PIPE-HANGER</v>
          </cell>
          <cell r="C938" t="str">
            <v>1개용</v>
          </cell>
          <cell r="D938" t="str">
            <v>SET</v>
          </cell>
          <cell r="E938" t="str">
            <v>11</v>
          </cell>
        </row>
        <row r="939">
          <cell r="B939" t="str">
            <v>PIPE-HANGER</v>
          </cell>
          <cell r="C939" t="str">
            <v>1개용</v>
          </cell>
          <cell r="D939" t="str">
            <v>SET</v>
          </cell>
          <cell r="E939" t="str">
            <v>4</v>
          </cell>
        </row>
        <row r="940">
          <cell r="B940" t="str">
            <v>PIPE-HANGER</v>
          </cell>
          <cell r="C940" t="str">
            <v>1개용</v>
          </cell>
          <cell r="D940" t="str">
            <v>SET</v>
          </cell>
          <cell r="E940" t="str">
            <v>1</v>
          </cell>
        </row>
        <row r="941">
          <cell r="B941" t="str">
            <v>PIPE-HANGER</v>
          </cell>
          <cell r="C941" t="str">
            <v>1개용</v>
          </cell>
          <cell r="D941" t="str">
            <v>SET</v>
          </cell>
          <cell r="E941" t="str">
            <v>1</v>
          </cell>
        </row>
        <row r="942">
          <cell r="B942" t="str">
            <v>PIPE-HANGER</v>
          </cell>
          <cell r="C942" t="str">
            <v>1단용</v>
          </cell>
          <cell r="D942" t="str">
            <v>SET</v>
          </cell>
          <cell r="E942" t="str">
            <v>11</v>
          </cell>
        </row>
        <row r="943">
          <cell r="B943" t="str">
            <v>PIPE-HANGER</v>
          </cell>
          <cell r="C943" t="str">
            <v>1단용</v>
          </cell>
          <cell r="D943" t="str">
            <v>SET</v>
          </cell>
          <cell r="E943" t="str">
            <v>67</v>
          </cell>
        </row>
        <row r="944">
          <cell r="B944" t="str">
            <v>PIPE-HANGER</v>
          </cell>
          <cell r="C944" t="str">
            <v>1단용</v>
          </cell>
          <cell r="D944" t="str">
            <v>SET</v>
          </cell>
          <cell r="E944" t="str">
            <v>4</v>
          </cell>
        </row>
        <row r="945">
          <cell r="B945" t="str">
            <v>PIPE-HANGER</v>
          </cell>
          <cell r="C945" t="str">
            <v>1단용</v>
          </cell>
          <cell r="D945" t="str">
            <v>SET</v>
          </cell>
          <cell r="E945" t="str">
            <v>16</v>
          </cell>
        </row>
        <row r="946">
          <cell r="B946" t="str">
            <v>PIPE-HANGER</v>
          </cell>
          <cell r="C946" t="str">
            <v>1단용</v>
          </cell>
          <cell r="D946" t="str">
            <v>SET</v>
          </cell>
          <cell r="E946" t="str">
            <v>4</v>
          </cell>
        </row>
        <row r="947">
          <cell r="B947" t="str">
            <v>PIPE-HANGER</v>
          </cell>
          <cell r="C947" t="str">
            <v>1단용</v>
          </cell>
          <cell r="D947" t="str">
            <v>SET</v>
          </cell>
          <cell r="E947" t="str">
            <v>17</v>
          </cell>
        </row>
        <row r="948">
          <cell r="B948" t="str">
            <v>PIPE-HANGER</v>
          </cell>
          <cell r="C948" t="str">
            <v>1단용</v>
          </cell>
          <cell r="D948" t="str">
            <v>SET</v>
          </cell>
          <cell r="E948" t="str">
            <v>11</v>
          </cell>
        </row>
        <row r="949">
          <cell r="B949" t="str">
            <v>PIPE-HANGER</v>
          </cell>
          <cell r="C949" t="str">
            <v>1단용</v>
          </cell>
          <cell r="D949" t="str">
            <v>SET</v>
          </cell>
          <cell r="E949" t="str">
            <v>8</v>
          </cell>
        </row>
        <row r="950">
          <cell r="B950" t="str">
            <v>PIPE-HANGER</v>
          </cell>
          <cell r="C950" t="str">
            <v>1단용</v>
          </cell>
          <cell r="D950" t="str">
            <v>SET</v>
          </cell>
          <cell r="E950" t="str">
            <v>6</v>
          </cell>
        </row>
        <row r="951">
          <cell r="B951" t="str">
            <v>PIPE-HANGER</v>
          </cell>
          <cell r="C951" t="str">
            <v>2단용</v>
          </cell>
          <cell r="D951" t="str">
            <v>SET</v>
          </cell>
          <cell r="E951" t="str">
            <v>8</v>
          </cell>
        </row>
        <row r="952">
          <cell r="B952" t="str">
            <v>PULL-BOX</v>
          </cell>
          <cell r="C952" t="str">
            <v>100*100*75</v>
          </cell>
          <cell r="D952" t="str">
            <v>SET</v>
          </cell>
          <cell r="E952" t="str">
            <v>4</v>
          </cell>
        </row>
        <row r="953">
          <cell r="B953" t="str">
            <v>PULL-BOX</v>
          </cell>
          <cell r="C953" t="str">
            <v>100*100*75</v>
          </cell>
          <cell r="D953" t="str">
            <v>SET</v>
          </cell>
          <cell r="E953" t="str">
            <v>11</v>
          </cell>
        </row>
        <row r="954">
          <cell r="B954" t="str">
            <v>PULL-BOX</v>
          </cell>
          <cell r="C954" t="str">
            <v>150*150*100</v>
          </cell>
          <cell r="D954" t="str">
            <v>SET</v>
          </cell>
          <cell r="E954" t="str">
            <v>3</v>
          </cell>
        </row>
        <row r="955">
          <cell r="B955" t="str">
            <v>PULL-BOX</v>
          </cell>
          <cell r="C955" t="str">
            <v>150*150*100</v>
          </cell>
          <cell r="D955" t="str">
            <v>SET</v>
          </cell>
          <cell r="E955" t="str">
            <v>5</v>
          </cell>
        </row>
        <row r="956">
          <cell r="B956" t="str">
            <v>PULL-BOX</v>
          </cell>
          <cell r="C956" t="str">
            <v>150*150*100</v>
          </cell>
          <cell r="D956" t="str">
            <v>SET</v>
          </cell>
          <cell r="E956" t="str">
            <v>4</v>
          </cell>
        </row>
        <row r="957">
          <cell r="B957" t="str">
            <v>PULL-BOX</v>
          </cell>
          <cell r="C957" t="str">
            <v>150*150*100</v>
          </cell>
          <cell r="D957" t="str">
            <v>SET</v>
          </cell>
          <cell r="E957" t="str">
            <v>3</v>
          </cell>
        </row>
        <row r="958">
          <cell r="B958" t="str">
            <v>PULL-BOX</v>
          </cell>
          <cell r="C958" t="str">
            <v>150*150*100</v>
          </cell>
          <cell r="D958" t="str">
            <v>SET</v>
          </cell>
          <cell r="E958" t="str">
            <v>1</v>
          </cell>
        </row>
        <row r="959">
          <cell r="B959" t="str">
            <v>PULL-BOX</v>
          </cell>
          <cell r="C959" t="str">
            <v>150*150*100</v>
          </cell>
          <cell r="D959" t="str">
            <v>SET</v>
          </cell>
          <cell r="E959" t="str">
            <v>4</v>
          </cell>
        </row>
        <row r="960">
          <cell r="B960" t="str">
            <v>PULL-BOX</v>
          </cell>
          <cell r="C960" t="str">
            <v>150*150*100</v>
          </cell>
          <cell r="D960" t="str">
            <v>SET</v>
          </cell>
          <cell r="E960" t="str">
            <v>4</v>
          </cell>
        </row>
        <row r="961">
          <cell r="B961" t="str">
            <v>PULL-BOX</v>
          </cell>
          <cell r="C961" t="str">
            <v>150*150*100</v>
          </cell>
          <cell r="D961" t="str">
            <v>SET</v>
          </cell>
          <cell r="E961" t="str">
            <v>2</v>
          </cell>
        </row>
        <row r="962">
          <cell r="B962" t="str">
            <v>PULL-BOX</v>
          </cell>
          <cell r="C962" t="str">
            <v>200*200*100</v>
          </cell>
          <cell r="D962" t="str">
            <v>SET</v>
          </cell>
          <cell r="E962" t="str">
            <v>2</v>
          </cell>
        </row>
        <row r="963">
          <cell r="B963" t="str">
            <v>PULL-BOX</v>
          </cell>
          <cell r="C963" t="str">
            <v>200*200*100</v>
          </cell>
          <cell r="D963" t="str">
            <v>SET</v>
          </cell>
          <cell r="E963" t="str">
            <v>3</v>
          </cell>
        </row>
        <row r="964">
          <cell r="B964" t="str">
            <v>PULL-BOX</v>
          </cell>
          <cell r="C964" t="str">
            <v>250*250*150</v>
          </cell>
          <cell r="D964" t="str">
            <v>SET</v>
          </cell>
          <cell r="E964" t="str">
            <v>1</v>
          </cell>
        </row>
        <row r="965">
          <cell r="B965" t="str">
            <v>PULL-BOX</v>
          </cell>
          <cell r="C965" t="str">
            <v>300*300*150</v>
          </cell>
          <cell r="D965" t="str">
            <v>SET</v>
          </cell>
          <cell r="E965" t="str">
            <v>2</v>
          </cell>
        </row>
        <row r="966">
          <cell r="B966" t="str">
            <v>PULL-BOX</v>
          </cell>
          <cell r="C966" t="str">
            <v>300*300*150</v>
          </cell>
          <cell r="D966" t="str">
            <v>SET</v>
          </cell>
          <cell r="E966" t="str">
            <v>1</v>
          </cell>
        </row>
        <row r="967">
          <cell r="B967" t="str">
            <v>PULL-BOX</v>
          </cell>
          <cell r="C967" t="str">
            <v>300*300*200</v>
          </cell>
          <cell r="D967" t="str">
            <v>SET</v>
          </cell>
          <cell r="E967" t="str">
            <v>3</v>
          </cell>
        </row>
        <row r="968">
          <cell r="B968" t="str">
            <v>PULL-BOX</v>
          </cell>
          <cell r="C968" t="str">
            <v>400*400*200</v>
          </cell>
          <cell r="D968" t="str">
            <v>SET</v>
          </cell>
          <cell r="E968" t="str">
            <v>2</v>
          </cell>
        </row>
        <row r="969">
          <cell r="B969" t="str">
            <v>PULL-BOX</v>
          </cell>
          <cell r="C969" t="str">
            <v>400*400*200</v>
          </cell>
          <cell r="D969" t="str">
            <v>SET</v>
          </cell>
          <cell r="E969" t="str">
            <v>3</v>
          </cell>
        </row>
        <row r="970">
          <cell r="B970" t="str">
            <v>PULL-BOX</v>
          </cell>
          <cell r="C970" t="str">
            <v>400*400*300</v>
          </cell>
          <cell r="D970" t="str">
            <v>SET</v>
          </cell>
          <cell r="E970" t="str">
            <v>3</v>
          </cell>
        </row>
        <row r="971">
          <cell r="B971" t="str">
            <v>RACE WAY BODY</v>
          </cell>
          <cell r="C971" t="str">
            <v>70*40</v>
          </cell>
          <cell r="D971" t="str">
            <v>M</v>
          </cell>
          <cell r="E971" t="str">
            <v>236</v>
          </cell>
        </row>
        <row r="972">
          <cell r="B972" t="str">
            <v>RACE WAY BODY</v>
          </cell>
          <cell r="C972" t="str">
            <v>70*40</v>
          </cell>
          <cell r="D972" t="str">
            <v>M</v>
          </cell>
          <cell r="E972" t="str">
            <v>233</v>
          </cell>
        </row>
        <row r="973">
          <cell r="B973" t="str">
            <v>RACE WAY BODY</v>
          </cell>
          <cell r="C973" t="str">
            <v>70*40</v>
          </cell>
          <cell r="D973" t="str">
            <v>M</v>
          </cell>
          <cell r="E973" t="str">
            <v>75</v>
          </cell>
        </row>
        <row r="974">
          <cell r="B974" t="str">
            <v>RACK AMP</v>
          </cell>
          <cell r="C974" t="str">
            <v>240W</v>
          </cell>
          <cell r="D974" t="str">
            <v>SET</v>
          </cell>
          <cell r="E974" t="str">
            <v>1</v>
          </cell>
        </row>
        <row r="975">
          <cell r="B975" t="str">
            <v>RACW WAY COVER</v>
          </cell>
          <cell r="C975" t="str">
            <v>70*40</v>
          </cell>
          <cell r="D975" t="str">
            <v>M</v>
          </cell>
          <cell r="E975" t="str">
            <v>236</v>
          </cell>
        </row>
        <row r="976">
          <cell r="B976" t="str">
            <v>RACW WAY COVER</v>
          </cell>
          <cell r="C976" t="str">
            <v>70*40</v>
          </cell>
          <cell r="D976" t="str">
            <v>M</v>
          </cell>
          <cell r="E976" t="str">
            <v>233</v>
          </cell>
        </row>
        <row r="977">
          <cell r="B977" t="str">
            <v>RACW WAY COVER</v>
          </cell>
          <cell r="C977" t="str">
            <v>70*40</v>
          </cell>
          <cell r="D977" t="str">
            <v>M</v>
          </cell>
          <cell r="E977" t="str">
            <v>75</v>
          </cell>
        </row>
        <row r="978">
          <cell r="B978" t="str">
            <v>S/W BOX(10EA)</v>
          </cell>
          <cell r="C978" t="str">
            <v>300V 15A</v>
          </cell>
          <cell r="D978" t="str">
            <v>EA</v>
          </cell>
          <cell r="E978" t="str">
            <v>1</v>
          </cell>
        </row>
        <row r="979">
          <cell r="B979" t="str">
            <v>S/W BOX(12EA)</v>
          </cell>
          <cell r="C979" t="str">
            <v>300V 15A</v>
          </cell>
          <cell r="D979" t="str">
            <v>EA</v>
          </cell>
          <cell r="E979" t="str">
            <v>1</v>
          </cell>
        </row>
        <row r="980">
          <cell r="B980" t="str">
            <v>S/W BOX(15EA)</v>
          </cell>
          <cell r="C980" t="str">
            <v>300V 15A</v>
          </cell>
          <cell r="D980" t="str">
            <v>EA</v>
          </cell>
          <cell r="E980" t="str">
            <v>2</v>
          </cell>
        </row>
        <row r="981">
          <cell r="B981" t="str">
            <v>S/W BOX(4EA)</v>
          </cell>
          <cell r="C981" t="str">
            <v>300V 15A</v>
          </cell>
          <cell r="D981" t="str">
            <v>EA</v>
          </cell>
          <cell r="E981" t="str">
            <v>9</v>
          </cell>
        </row>
        <row r="982">
          <cell r="B982" t="str">
            <v>S/W BOX(4EA)</v>
          </cell>
          <cell r="C982" t="str">
            <v>300V 15A</v>
          </cell>
          <cell r="D982" t="str">
            <v>EA</v>
          </cell>
          <cell r="E982" t="str">
            <v>1</v>
          </cell>
        </row>
        <row r="983">
          <cell r="B983" t="str">
            <v>S/W BOX(4EA)</v>
          </cell>
          <cell r="C983" t="str">
            <v>300V 15A</v>
          </cell>
          <cell r="D983" t="str">
            <v>EA</v>
          </cell>
          <cell r="E983" t="str">
            <v>1</v>
          </cell>
        </row>
        <row r="984">
          <cell r="B984" t="str">
            <v>S/W BOX(5EA)</v>
          </cell>
          <cell r="C984" t="str">
            <v>300V 15A</v>
          </cell>
          <cell r="D984" t="str">
            <v>EA</v>
          </cell>
          <cell r="E984" t="str">
            <v>3</v>
          </cell>
        </row>
        <row r="985">
          <cell r="B985" t="str">
            <v>S/W BOX(6EA)</v>
          </cell>
          <cell r="C985" t="str">
            <v>300V 15A</v>
          </cell>
          <cell r="D985" t="str">
            <v>EA</v>
          </cell>
          <cell r="E985" t="str">
            <v>1</v>
          </cell>
        </row>
        <row r="986">
          <cell r="B986" t="str">
            <v>S/W BOX(6EA)</v>
          </cell>
          <cell r="C986" t="str">
            <v>300V 15A</v>
          </cell>
          <cell r="D986" t="str">
            <v>EA</v>
          </cell>
          <cell r="E986" t="str">
            <v>1</v>
          </cell>
        </row>
        <row r="987">
          <cell r="B987" t="str">
            <v>S/W BOX(7EA)</v>
          </cell>
          <cell r="C987" t="str">
            <v>300V 15A</v>
          </cell>
          <cell r="D987" t="str">
            <v>EA</v>
          </cell>
          <cell r="E987" t="str">
            <v>1</v>
          </cell>
        </row>
        <row r="988">
          <cell r="B988" t="str">
            <v>STRAIGHT-TRAY</v>
          </cell>
          <cell r="C988" t="str">
            <v>W200</v>
          </cell>
          <cell r="D988" t="str">
            <v>M</v>
          </cell>
          <cell r="E988" t="str">
            <v>899</v>
          </cell>
        </row>
        <row r="989">
          <cell r="B989" t="str">
            <v>STRAIGHT-TRAY</v>
          </cell>
          <cell r="C989" t="str">
            <v>W300</v>
          </cell>
          <cell r="D989" t="str">
            <v>M</v>
          </cell>
          <cell r="E989" t="str">
            <v>1000</v>
          </cell>
        </row>
        <row r="990">
          <cell r="B990" t="str">
            <v>T.V UNIT</v>
          </cell>
          <cell r="C990" t="str">
            <v>단말형</v>
          </cell>
          <cell r="D990" t="str">
            <v>EA</v>
          </cell>
          <cell r="E990" t="str">
            <v>1</v>
          </cell>
        </row>
        <row r="991">
          <cell r="B991" t="str">
            <v>T.V UNIT</v>
          </cell>
          <cell r="C991" t="str">
            <v>단말형</v>
          </cell>
          <cell r="D991" t="str">
            <v>EA</v>
          </cell>
          <cell r="E991" t="str">
            <v>1</v>
          </cell>
        </row>
        <row r="992">
          <cell r="B992" t="str">
            <v>T.V UNIT</v>
          </cell>
          <cell r="C992" t="str">
            <v>직렬형</v>
          </cell>
          <cell r="D992" t="str">
            <v>EA</v>
          </cell>
          <cell r="E992" t="str">
            <v>1</v>
          </cell>
        </row>
        <row r="993">
          <cell r="B993" t="str">
            <v>TIV전화선</v>
          </cell>
          <cell r="C993" t="str">
            <v>0.8mm*2C</v>
          </cell>
          <cell r="D993" t="str">
            <v>M</v>
          </cell>
          <cell r="E993" t="str">
            <v>335</v>
          </cell>
        </row>
        <row r="994">
          <cell r="B994" t="str">
            <v>TIV전화선</v>
          </cell>
          <cell r="C994" t="str">
            <v>0.8mm*2C</v>
          </cell>
          <cell r="D994" t="str">
            <v>M</v>
          </cell>
          <cell r="E994" t="str">
            <v>55</v>
          </cell>
        </row>
        <row r="995">
          <cell r="B995" t="str">
            <v>TIV전화선</v>
          </cell>
          <cell r="C995" t="str">
            <v>0.8mm*2C</v>
          </cell>
          <cell r="D995" t="str">
            <v>M</v>
          </cell>
          <cell r="E995" t="str">
            <v>678</v>
          </cell>
        </row>
        <row r="996">
          <cell r="B996" t="str">
            <v>TIV전화선</v>
          </cell>
          <cell r="C996" t="str">
            <v>0.8mm*2C</v>
          </cell>
          <cell r="D996" t="str">
            <v>M</v>
          </cell>
          <cell r="E996" t="str">
            <v>20</v>
          </cell>
        </row>
        <row r="997">
          <cell r="B997" t="str">
            <v>UNION</v>
          </cell>
          <cell r="C997" t="str">
            <v>16C</v>
          </cell>
          <cell r="D997" t="str">
            <v>EA</v>
          </cell>
          <cell r="E997" t="str">
            <v>2</v>
          </cell>
        </row>
        <row r="998">
          <cell r="B998" t="str">
            <v>UNION</v>
          </cell>
          <cell r="C998" t="str">
            <v>16C</v>
          </cell>
          <cell r="D998" t="str">
            <v>EA</v>
          </cell>
          <cell r="E998" t="str">
            <v>8</v>
          </cell>
        </row>
        <row r="999">
          <cell r="B999" t="str">
            <v>UNION</v>
          </cell>
          <cell r="C999" t="str">
            <v>22C</v>
          </cell>
          <cell r="D999" t="str">
            <v>EA</v>
          </cell>
          <cell r="E999" t="str">
            <v>14</v>
          </cell>
        </row>
        <row r="1000">
          <cell r="B1000" t="str">
            <v>UNION</v>
          </cell>
          <cell r="C1000" t="str">
            <v>22C</v>
          </cell>
          <cell r="D1000" t="str">
            <v>EA</v>
          </cell>
          <cell r="E1000" t="str">
            <v>4</v>
          </cell>
        </row>
        <row r="1001">
          <cell r="B1001" t="str">
            <v>UNION</v>
          </cell>
          <cell r="C1001" t="str">
            <v>28C</v>
          </cell>
          <cell r="D1001" t="str">
            <v>EA</v>
          </cell>
          <cell r="E1001" t="str">
            <v>3</v>
          </cell>
        </row>
        <row r="1002">
          <cell r="B1002" t="str">
            <v>UNION</v>
          </cell>
          <cell r="C1002" t="str">
            <v>42C</v>
          </cell>
          <cell r="D1002" t="str">
            <v>EA</v>
          </cell>
          <cell r="E1002" t="str">
            <v>2</v>
          </cell>
        </row>
        <row r="1003">
          <cell r="B1003" t="str">
            <v>UP-DOWN SYS.(기체)</v>
          </cell>
          <cell r="D1003" t="str">
            <v>식</v>
          </cell>
          <cell r="E1003" t="str">
            <v>1</v>
          </cell>
        </row>
        <row r="1004">
          <cell r="B1004" t="str">
            <v>VCT케이블</v>
          </cell>
          <cell r="C1004" t="str">
            <v>0.75mm2*4C</v>
          </cell>
          <cell r="D1004" t="str">
            <v>M</v>
          </cell>
          <cell r="E1004" t="str">
            <v>20</v>
          </cell>
        </row>
        <row r="1005">
          <cell r="B1005" t="str">
            <v>VERTICAL-BEND</v>
          </cell>
          <cell r="C1005" t="str">
            <v>W200</v>
          </cell>
          <cell r="D1005" t="str">
            <v>EA</v>
          </cell>
          <cell r="E1005" t="str">
            <v>7</v>
          </cell>
        </row>
        <row r="1006">
          <cell r="B1006" t="str">
            <v>VERTICAL-BEND</v>
          </cell>
          <cell r="C1006" t="str">
            <v>W300</v>
          </cell>
          <cell r="D1006" t="str">
            <v>EA</v>
          </cell>
          <cell r="E1006" t="str">
            <v>12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0226 패션MESA빌딩"/>
    </sheetNames>
    <definedNames>
      <definedName name="han_code"/>
    </defined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빌딩 안내"/>
      <sheetName val="갑지"/>
      <sheetName val="영상"/>
      <sheetName val="DPBX"/>
      <sheetName val="LAN"/>
      <sheetName val="통합배선"/>
      <sheetName val="동력부하"/>
      <sheetName val="L-기술계산(1Φ220-110V)"/>
      <sheetName val="전등부하"/>
      <sheetName val="0.6-1KV FCV"/>
      <sheetName val="전동기규격"/>
      <sheetName val="표지"/>
      <sheetName val="수변전용량검토"/>
      <sheetName val="단락전류계산서"/>
      <sheetName val="(UT동)SUB"/>
      <sheetName val="(본관동)SUB"/>
      <sheetName val="(2공장동)SUB"/>
      <sheetName val="(사출동)SUB"/>
      <sheetName val="(UT동)UTIL"/>
      <sheetName val="(본관동)AHU"/>
      <sheetName val="(2공장동)AHU"/>
      <sheetName val="(사출동)AHU"/>
      <sheetName val="(사출동)장치"/>
      <sheetName val="노임"/>
      <sheetName val="인건-측정"/>
      <sheetName val="과천MAIN"/>
      <sheetName val="수로단위수량"/>
      <sheetName val="A 견적"/>
      <sheetName val="내역단가"/>
      <sheetName val="일위단가"/>
      <sheetName val="내역서"/>
      <sheetName val="工완성공사율"/>
      <sheetName val="재집"/>
      <sheetName val="직재"/>
      <sheetName val="관로공정"/>
      <sheetName val="__MAIN"/>
      <sheetName val="유화견적"/>
      <sheetName val="산출금액내역"/>
      <sheetName val="효성CB 1P기초"/>
      <sheetName val="지급자재(집계)"/>
      <sheetName val="냉방부분"/>
      <sheetName val="요율"/>
      <sheetName val="공종구간"/>
      <sheetName val="집계표"/>
      <sheetName val="노임단가"/>
      <sheetName val="일위대가"/>
      <sheetName val="GI-LIST"/>
      <sheetName val="수량산출"/>
      <sheetName val="MACRO(MCC)"/>
      <sheetName val="원가계산서 "/>
      <sheetName val="내역표지"/>
      <sheetName val="일위"/>
      <sheetName val="물가조사"/>
      <sheetName val="Sheet2"/>
      <sheetName val="Sheet3"/>
      <sheetName val="예정(3)"/>
      <sheetName val="동원(3)"/>
      <sheetName val="Sheet5"/>
      <sheetName val="내역"/>
      <sheetName val="참조자료"/>
      <sheetName val="능률"/>
      <sheetName val="외주가공"/>
      <sheetName val="기계경비(시간당)"/>
      <sheetName val="램머"/>
      <sheetName val="설계명세서(종합)"/>
      <sheetName val="소요자재"/>
      <sheetName val="노무산출서"/>
      <sheetName val="산출"/>
      <sheetName val="연결임시"/>
      <sheetName val="방송(체육관)"/>
      <sheetName val="도급내역"/>
      <sheetName val="자재단가"/>
      <sheetName val="한일양산"/>
      <sheetName val="단가최종"/>
      <sheetName val="대가목록"/>
      <sheetName val="인건비"/>
      <sheetName val="토사(PE)"/>
      <sheetName val="DATA"/>
      <sheetName val="접지불량_안전공사"/>
      <sheetName val="Sheet1"/>
      <sheetName val="정부노임단가"/>
      <sheetName val="MACRO(전선관)"/>
      <sheetName val="일위_파일"/>
      <sheetName val="노무비 근거"/>
      <sheetName val="손익분석"/>
      <sheetName val="대치판정"/>
      <sheetName val="회로내역(승인)"/>
      <sheetName val="시중노임단가"/>
      <sheetName val="터널조도"/>
      <sheetName val="공종단가"/>
      <sheetName val="증감대비"/>
      <sheetName val="종배수관"/>
      <sheetName val="BSD (2)"/>
      <sheetName val="건축공사"/>
      <sheetName val="산출명세서"/>
      <sheetName val="257A1"/>
      <sheetName val="Sheet7"/>
      <sheetName val="부하계산서"/>
      <sheetName val="계수시트"/>
      <sheetName val="개요"/>
      <sheetName val="본체"/>
      <sheetName val="내역서1"/>
      <sheetName val="1차 내역서"/>
      <sheetName val="EP0618"/>
      <sheetName val="CTEMCOST"/>
      <sheetName val="실행철강하도"/>
      <sheetName val="설비"/>
      <sheetName val="신설개소별 총집계표(동해-배전)"/>
      <sheetName val="안평역사 총집계"/>
      <sheetName val="갑지1"/>
      <sheetName val="토공사"/>
      <sheetName val="조명율표"/>
      <sheetName val="기둥(원형)"/>
      <sheetName val="wall"/>
      <sheetName val="실행기초"/>
      <sheetName val="Sheet1 (2)"/>
      <sheetName val="BASIC (2)"/>
      <sheetName val="환율적용표"/>
      <sheetName val="Y-WORK"/>
      <sheetName val="여과지동"/>
      <sheetName val="기초자료"/>
      <sheetName val="98지급계획"/>
      <sheetName val="약품공급2"/>
      <sheetName val="옹벽수량집계표"/>
      <sheetName val="철집"/>
      <sheetName val="노무비"/>
      <sheetName val="파일의이용"/>
      <sheetName val="POOM_MOTO"/>
      <sheetName val="POOM_MOTO2"/>
      <sheetName val="데이타"/>
      <sheetName val="Baby일위대가"/>
      <sheetName val="철거산출근거"/>
      <sheetName val="조건"/>
      <sheetName val="단가산출"/>
      <sheetName val="물량산출"/>
      <sheetName val="부하(성남)"/>
      <sheetName val="조경"/>
      <sheetName val="1.설계조건"/>
      <sheetName val="2000년1차"/>
      <sheetName val="일위목록"/>
      <sheetName val="교사기준면적(초등)"/>
      <sheetName val="기초수량집"/>
      <sheetName val="MOTOR"/>
      <sheetName val="설계내역서"/>
      <sheetName val="전기일위목록"/>
      <sheetName val="__"/>
      <sheetName val="신우"/>
      <sheetName val="환율"/>
      <sheetName val="공종별내역서"/>
      <sheetName val="SHEET PILE단가"/>
      <sheetName val="NOMUBI"/>
      <sheetName val="ITEM"/>
      <sheetName val="Customer Databas"/>
      <sheetName val="969910( R)"/>
      <sheetName val="공사노임"/>
      <sheetName val="ABUT수량-A1"/>
      <sheetName val="MCCDATA"/>
      <sheetName val="Sheet14"/>
      <sheetName val="Sheet13"/>
      <sheetName val="DATE"/>
      <sheetName val="INPUT"/>
      <sheetName val="工관리비율"/>
      <sheetName val="검수고1-1층"/>
      <sheetName val="검수고1_1층"/>
      <sheetName val="시험장S자로가로등공사"/>
      <sheetName val="바닥판"/>
      <sheetName val="주형"/>
      <sheetName val="콘센트신설"/>
      <sheetName val="점수계산1-2"/>
      <sheetName val="2.주요계수총괄"/>
      <sheetName val="말뚝물량"/>
      <sheetName val="주소"/>
      <sheetName val="Macro1"/>
      <sheetName val="을지"/>
      <sheetName val="MCC제원"/>
      <sheetName val="사통"/>
      <sheetName val="연부97-1"/>
      <sheetName val="평3"/>
      <sheetName val="내역단위"/>
      <sheetName val="코드명"/>
      <sheetName val="구조물단위표"/>
      <sheetName val="관포설품"/>
      <sheetName val="토적단위"/>
      <sheetName val="동원단위"/>
      <sheetName val="인수공규격"/>
      <sheetName val="구조물절단규격"/>
      <sheetName val="거리별운반단가"/>
      <sheetName val="중강당 내역"/>
      <sheetName val="총괄표"/>
      <sheetName val="전기일위대가"/>
      <sheetName val="DOGI"/>
      <sheetName val="견적내용입력"/>
      <sheetName val="발신정보"/>
      <sheetName val="일위대가표 (목록)"/>
      <sheetName val="공종"/>
      <sheetName val="하조서"/>
      <sheetName val="1호인버트수량"/>
      <sheetName val="옹벽"/>
      <sheetName val="200"/>
      <sheetName val="01"/>
      <sheetName val="자재대"/>
      <sheetName val="부하LOAD"/>
      <sheetName val="HVAC"/>
      <sheetName val="골재산출"/>
      <sheetName val="4.본실행통합내역서"/>
      <sheetName val="식재인부"/>
      <sheetName val="2"/>
      <sheetName val="수로BOX"/>
      <sheetName val="철콘"/>
      <sheetName val="내역서1.화장실개선"/>
      <sheetName val="경산"/>
      <sheetName val="일위산출"/>
      <sheetName val="예산조서"/>
      <sheetName val="6호기"/>
      <sheetName val="data spec"/>
      <sheetName val="대가호표"/>
      <sheetName val="평가데이터"/>
      <sheetName val="TYPE-B 평균H"/>
      <sheetName val="일위대가(가설)"/>
      <sheetName val="내역서01"/>
      <sheetName val="총계"/>
      <sheetName val="본사인상전"/>
      <sheetName val="산출내역"/>
      <sheetName val="정산내임"/>
      <sheetName val="단가"/>
      <sheetName val="가설공사내역"/>
      <sheetName val="401"/>
      <sheetName val="입고장부 (4)"/>
      <sheetName val="전기내역"/>
      <sheetName val="시공계획"/>
      <sheetName val="설치비"/>
      <sheetName val="가도공"/>
      <sheetName val="간접비계산"/>
      <sheetName val="수목단가"/>
      <sheetName val="시설수량표"/>
      <sheetName val="식재수량표"/>
      <sheetName val="기존단가 (2)"/>
      <sheetName val="단가산출서"/>
      <sheetName val="공종목록표"/>
      <sheetName val="기본자료입력"/>
      <sheetName val="CPM챠트"/>
      <sheetName val="교각1"/>
      <sheetName val="참조"/>
      <sheetName val="수량집계"/>
      <sheetName val="5.전사투자계획종함안"/>
      <sheetName val="조도계산서 (도서)"/>
      <sheetName val="일반공사"/>
      <sheetName val="을지2"/>
      <sheetName val="Sheet6"/>
      <sheetName val="직공비"/>
      <sheetName val="위치도1"/>
      <sheetName val="표층포설및다짐"/>
      <sheetName val="BOQ"/>
      <sheetName val="기초자료입력"/>
      <sheetName val="품셈"/>
      <sheetName val="J直材4"/>
      <sheetName val="1.1수동입력항목"/>
      <sheetName val="집계"/>
      <sheetName val="총투입계"/>
      <sheetName val="준공정산"/>
      <sheetName val="유수전환공사"/>
      <sheetName val="#REF"/>
      <sheetName val="JUCK"/>
      <sheetName val="확정실적"/>
      <sheetName val="설계서"/>
      <sheetName val="부대입찰 내역서"/>
      <sheetName val="BID"/>
      <sheetName val="A LINE"/>
      <sheetName val="001"/>
      <sheetName val="강관산출"/>
      <sheetName val="Coeffiecient"/>
      <sheetName val="설계명세서"/>
      <sheetName val="8.석축단위(H=1.5M)"/>
      <sheetName val="인공산출"/>
      <sheetName val="U-TYPE(1)"/>
      <sheetName val="WORK"/>
      <sheetName val="AHU집계"/>
      <sheetName val="공조기휀"/>
      <sheetName val="공조기"/>
      <sheetName val="일위대가표"/>
      <sheetName val="발전기"/>
      <sheetName val="전기"/>
      <sheetName val="c_balju"/>
      <sheetName val="구천"/>
      <sheetName val="건축내역"/>
      <sheetName val="조명시설"/>
      <sheetName val="N賃率-職"/>
      <sheetName val="TEL"/>
      <sheetName val="간선계산"/>
      <sheetName val="단가조사"/>
      <sheetName val="3.공통공사대비"/>
      <sheetName val="전체공내역서"/>
      <sheetName val="산출내역서집계표"/>
      <sheetName val="database"/>
      <sheetName val="NEYOK"/>
      <sheetName val="자료입력"/>
      <sheetName val="sw1"/>
      <sheetName val="식재가격"/>
      <sheetName val="식재총괄"/>
      <sheetName val="빌딩_안내"/>
      <sheetName val="0_6-1KV_FCV"/>
      <sheetName val="A_견적"/>
      <sheetName val="효성CB_1P기초"/>
      <sheetName val="원가계산서_"/>
      <sheetName val="노무비_근거"/>
      <sheetName val="1차_내역서"/>
      <sheetName val="BASIC_(2)"/>
      <sheetName val="BSD_(2)"/>
      <sheetName val="Sheet1_(2)"/>
      <sheetName val="신설개소별_총집계표(동해-배전)"/>
      <sheetName val="안평역사_총집계"/>
      <sheetName val="1_설계조건"/>
      <sheetName val="SHEET_PILE단가"/>
      <sheetName val="969910(_R)"/>
      <sheetName val="중강당_내역"/>
      <sheetName val="Customer_Databas"/>
      <sheetName val="2_주요계수총괄"/>
      <sheetName val="4_본실행통합내역서"/>
      <sheetName val="내역서1_화장실개선"/>
      <sheetName val="data_spec"/>
      <sheetName val="TYPE-B_평균H"/>
      <sheetName val="15.공량산출근거서"/>
      <sheetName val="안전장치"/>
      <sheetName val="FAB별"/>
      <sheetName val="AddinsSearching"/>
      <sheetName val="매크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(집계)"/>
      <sheetName val="(산출)"/>
      <sheetName val="Sheet2"/>
      <sheetName val="(1.1)산출서 - 소방간선 - 대청고"/>
    </sheetNames>
    <sheetDataSet>
      <sheetData sheetId="0">
        <row r="3">
          <cell r="B3" t="str">
            <v>ST 16C</v>
          </cell>
        </row>
      </sheetData>
      <sheetData sheetId="1"/>
      <sheetData sheetId="2"/>
      <sheetData sheetId="3">
        <row r="1">
          <cell r="A1" t="str">
            <v>간선</v>
          </cell>
          <cell r="B1" t="str">
            <v>접지</v>
          </cell>
          <cell r="C1" t="str">
            <v>배관</v>
          </cell>
        </row>
        <row r="3">
          <cell r="A3" t="str">
            <v>EMPTY PIPE</v>
          </cell>
          <cell r="B3" t="str">
            <v>HFIX 1.78㎜(2.5㎟)</v>
          </cell>
          <cell r="C3" t="str">
            <v>ST 16C</v>
          </cell>
        </row>
        <row r="4">
          <cell r="A4" t="str">
            <v>HFIX 1.78㎜(2.5㎟)</v>
          </cell>
          <cell r="B4" t="str">
            <v>HFIX 2.25㎜(4㎟)</v>
          </cell>
          <cell r="C4" t="str">
            <v>ST 22C</v>
          </cell>
        </row>
        <row r="5">
          <cell r="A5" t="str">
            <v>HFIX 2.25㎜(4㎟)</v>
          </cell>
          <cell r="B5" t="str">
            <v>HFIX 2.5㎟</v>
          </cell>
          <cell r="C5" t="str">
            <v>ST 28C</v>
          </cell>
        </row>
        <row r="6">
          <cell r="A6" t="str">
            <v>HFIX 2.5㎟</v>
          </cell>
          <cell r="B6" t="str">
            <v>HFIX 4㎟</v>
          </cell>
          <cell r="C6" t="str">
            <v>ST 36C</v>
          </cell>
        </row>
        <row r="7">
          <cell r="A7" t="str">
            <v>HFIX 4㎟</v>
          </cell>
          <cell r="B7" t="str">
            <v>HFIX 6㎟</v>
          </cell>
          <cell r="C7" t="str">
            <v>ST 42C</v>
          </cell>
        </row>
        <row r="8">
          <cell r="A8" t="str">
            <v>HFIX 6㎟</v>
          </cell>
          <cell r="B8" t="str">
            <v>HFIX 10㎟</v>
          </cell>
          <cell r="C8" t="str">
            <v>ST 54C</v>
          </cell>
        </row>
        <row r="9">
          <cell r="A9" t="str">
            <v>HFIX 10㎟</v>
          </cell>
          <cell r="B9" t="str">
            <v>HFIX 16㎟</v>
          </cell>
          <cell r="C9" t="str">
            <v>ST 70C</v>
          </cell>
        </row>
        <row r="10">
          <cell r="A10" t="str">
            <v>HFIX 16㎟</v>
          </cell>
          <cell r="B10" t="str">
            <v>HFIX 25㎟</v>
          </cell>
          <cell r="C10" t="str">
            <v>ST 82C</v>
          </cell>
        </row>
        <row r="11">
          <cell r="A11" t="str">
            <v>HFIX 25㎟</v>
          </cell>
          <cell r="B11" t="str">
            <v>HFIX 35㎟</v>
          </cell>
          <cell r="C11" t="str">
            <v>ST 104C</v>
          </cell>
        </row>
        <row r="12">
          <cell r="A12" t="str">
            <v>HFIX 35㎟</v>
          </cell>
          <cell r="B12" t="str">
            <v>HFIX 50㎟</v>
          </cell>
          <cell r="C12" t="str">
            <v>ST 16C(노출)</v>
          </cell>
        </row>
        <row r="13">
          <cell r="A13" t="str">
            <v>HFIX 50㎟</v>
          </cell>
          <cell r="B13" t="str">
            <v>HFIX 70㎟</v>
          </cell>
          <cell r="C13" t="str">
            <v>ST 22C(노출)</v>
          </cell>
        </row>
        <row r="14">
          <cell r="A14" t="str">
            <v>HFIX 70㎟</v>
          </cell>
          <cell r="B14" t="str">
            <v>HFIX 95㎟</v>
          </cell>
          <cell r="C14" t="str">
            <v>ST 28C(노출)</v>
          </cell>
        </row>
        <row r="15">
          <cell r="A15" t="str">
            <v>HFIX 95㎟</v>
          </cell>
          <cell r="B15" t="str">
            <v>HFIX 120㎟</v>
          </cell>
          <cell r="C15" t="str">
            <v>ST 36C(노출)</v>
          </cell>
        </row>
        <row r="16">
          <cell r="A16" t="str">
            <v>HFIX 120㎟</v>
          </cell>
          <cell r="B16" t="str">
            <v>HFIX 150㎟</v>
          </cell>
          <cell r="C16" t="str">
            <v>ST 42C(노출)</v>
          </cell>
        </row>
        <row r="17">
          <cell r="A17" t="str">
            <v>HFIX 150㎟</v>
          </cell>
          <cell r="B17" t="str">
            <v>HFIX 185㎟</v>
          </cell>
          <cell r="C17" t="str">
            <v>ST 54C(노출)</v>
          </cell>
        </row>
        <row r="18">
          <cell r="A18" t="str">
            <v>HFIX 185㎟</v>
          </cell>
          <cell r="B18" t="str">
            <v>F-GV 2.5㎟</v>
          </cell>
          <cell r="C18" t="str">
            <v>ST 70C(노출)</v>
          </cell>
        </row>
        <row r="19">
          <cell r="A19" t="str">
            <v>OW 5.5㎟</v>
          </cell>
          <cell r="B19" t="str">
            <v>F-GV 4㎟</v>
          </cell>
          <cell r="C19" t="str">
            <v>ST 82C(노출)</v>
          </cell>
        </row>
        <row r="20">
          <cell r="A20" t="str">
            <v>OW 8㎟</v>
          </cell>
          <cell r="B20" t="str">
            <v>F-GV 6㎟</v>
          </cell>
          <cell r="C20" t="str">
            <v>ST 104C(노출)</v>
          </cell>
        </row>
        <row r="21">
          <cell r="A21" t="str">
            <v>OW 14㎟</v>
          </cell>
          <cell r="B21" t="str">
            <v>F-GV 10㎟</v>
          </cell>
          <cell r="C21" t="str">
            <v>HI 16C</v>
          </cell>
        </row>
        <row r="22">
          <cell r="A22" t="str">
            <v>OW 22㎟</v>
          </cell>
          <cell r="B22" t="str">
            <v>F-GV 16㎟</v>
          </cell>
          <cell r="C22" t="str">
            <v>HI 22C</v>
          </cell>
        </row>
        <row r="23">
          <cell r="A23" t="str">
            <v>OW 38㎟</v>
          </cell>
          <cell r="B23" t="str">
            <v>F-GV 25㎟</v>
          </cell>
          <cell r="C23" t="str">
            <v>HI 28C</v>
          </cell>
        </row>
        <row r="24">
          <cell r="A24" t="str">
            <v>OW 60㎟</v>
          </cell>
          <cell r="B24" t="str">
            <v>F-GV 35㎟</v>
          </cell>
          <cell r="C24" t="str">
            <v>HI 36C</v>
          </cell>
        </row>
        <row r="25">
          <cell r="A25" t="str">
            <v>2/C 0.8㎜</v>
          </cell>
          <cell r="B25" t="str">
            <v>F-GV 50㎟</v>
          </cell>
          <cell r="C25" t="str">
            <v>HI 42C</v>
          </cell>
        </row>
        <row r="26">
          <cell r="A26" t="str">
            <v>KIV 1.5㎟</v>
          </cell>
          <cell r="B26" t="str">
            <v>F-GV 70㎟</v>
          </cell>
          <cell r="C26" t="str">
            <v>HI 54C</v>
          </cell>
        </row>
        <row r="27">
          <cell r="A27" t="str">
            <v>KIV 2.5㎟</v>
          </cell>
          <cell r="B27" t="str">
            <v>F-GV 95㎟</v>
          </cell>
          <cell r="C27" t="str">
            <v>HI 70C</v>
          </cell>
        </row>
        <row r="28">
          <cell r="A28" t="str">
            <v>KIV 4㎟</v>
          </cell>
          <cell r="B28" t="str">
            <v>F-GV 120㎟</v>
          </cell>
          <cell r="C28" t="str">
            <v>HI 82C</v>
          </cell>
        </row>
        <row r="29">
          <cell r="A29" t="str">
            <v>KIV 6㎟</v>
          </cell>
          <cell r="B29" t="str">
            <v>F-GV 150㎟</v>
          </cell>
          <cell r="C29" t="str">
            <v>HI 104C</v>
          </cell>
        </row>
        <row r="30">
          <cell r="A30" t="str">
            <v>KIV 10㎟</v>
          </cell>
          <cell r="B30" t="str">
            <v>F-GV 185㎟</v>
          </cell>
          <cell r="C30" t="str">
            <v>HI 16C(노출)</v>
          </cell>
        </row>
        <row r="31">
          <cell r="A31" t="str">
            <v>KIV 16㎟</v>
          </cell>
          <cell r="B31" t="str">
            <v>F-GV 240㎟</v>
          </cell>
          <cell r="C31" t="str">
            <v>HI 22C(노출)</v>
          </cell>
        </row>
        <row r="32">
          <cell r="A32" t="str">
            <v>KIV 25㎟</v>
          </cell>
          <cell r="C32" t="str">
            <v>HI 28C(노출)</v>
          </cell>
        </row>
        <row r="33">
          <cell r="A33" t="str">
            <v>KIV 35㎟</v>
          </cell>
          <cell r="C33" t="str">
            <v>HI 36C(노출)</v>
          </cell>
        </row>
        <row r="34">
          <cell r="A34" t="str">
            <v>KIV 50㎟</v>
          </cell>
          <cell r="C34" t="str">
            <v>HI 42C(노출)</v>
          </cell>
        </row>
        <row r="35">
          <cell r="A35" t="str">
            <v>KIV 70㎟</v>
          </cell>
          <cell r="C35" t="str">
            <v>HI 54C(노출)</v>
          </cell>
        </row>
        <row r="36">
          <cell r="A36" t="str">
            <v>KIV 95㎟</v>
          </cell>
          <cell r="C36" t="str">
            <v>HI 70C(노출)</v>
          </cell>
        </row>
        <row r="37">
          <cell r="A37" t="str">
            <v>ACSR 32㎟</v>
          </cell>
          <cell r="C37" t="str">
            <v>HI 82C(노출)</v>
          </cell>
        </row>
        <row r="38">
          <cell r="A38" t="str">
            <v>ACSR 58㎟</v>
          </cell>
          <cell r="C38" t="str">
            <v>HI 104C(노출)</v>
          </cell>
        </row>
        <row r="39">
          <cell r="A39" t="str">
            <v>ACSR 95㎟</v>
          </cell>
          <cell r="C39" t="str">
            <v>HI 16C(지중)</v>
          </cell>
        </row>
        <row r="40">
          <cell r="A40" t="str">
            <v>ACSR-OC 32㎟</v>
          </cell>
          <cell r="C40" t="str">
            <v>HI 22C(지중)</v>
          </cell>
        </row>
        <row r="41">
          <cell r="A41" t="str">
            <v>ACSR-OC 58㎟</v>
          </cell>
          <cell r="C41" t="str">
            <v>HI 28C(지중)</v>
          </cell>
        </row>
        <row r="42">
          <cell r="A42" t="str">
            <v>ACSR-OC 95㎟</v>
          </cell>
          <cell r="C42" t="str">
            <v>HI 36C(지중)</v>
          </cell>
        </row>
        <row r="43">
          <cell r="A43" t="str">
            <v>CN/CV-W 1C 60㎟</v>
          </cell>
          <cell r="C43" t="str">
            <v>HI 42C(지중)</v>
          </cell>
        </row>
        <row r="44">
          <cell r="A44" t="str">
            <v>CN/CV-W 1C 100㎟</v>
          </cell>
          <cell r="C44" t="str">
            <v>HI 54C(지중)</v>
          </cell>
        </row>
        <row r="45">
          <cell r="A45" t="str">
            <v>CN/CV-W 1C 150㎟</v>
          </cell>
          <cell r="C45" t="str">
            <v>HI 70C(지중)</v>
          </cell>
        </row>
        <row r="46">
          <cell r="A46" t="str">
            <v>CN/CO-W 1C 60㎟</v>
          </cell>
          <cell r="C46" t="str">
            <v>HI 82C(지중)</v>
          </cell>
        </row>
        <row r="47">
          <cell r="A47" t="str">
            <v>CN/CO-W 1C 100㎟</v>
          </cell>
          <cell r="C47" t="str">
            <v>HI 104C(지중)</v>
          </cell>
        </row>
        <row r="48">
          <cell r="A48" t="str">
            <v>CN/CO-W 1C 150㎟</v>
          </cell>
          <cell r="C48" t="str">
            <v xml:space="preserve">CD 16C </v>
          </cell>
        </row>
        <row r="49">
          <cell r="A49" t="str">
            <v>F-CV 1C 35㎟(고압)</v>
          </cell>
          <cell r="C49" t="str">
            <v>CD 22C</v>
          </cell>
        </row>
        <row r="50">
          <cell r="A50" t="str">
            <v>F-CV 1C 50㎟(고압)</v>
          </cell>
          <cell r="C50" t="str">
            <v>CD 28C</v>
          </cell>
        </row>
        <row r="51">
          <cell r="A51" t="str">
            <v>F-CV 1C 70㎟(고압)</v>
          </cell>
          <cell r="C51" t="str">
            <v xml:space="preserve">난연CD 16C </v>
          </cell>
        </row>
        <row r="52">
          <cell r="A52" t="str">
            <v>F-CV 1C 95㎟(고압)</v>
          </cell>
          <cell r="C52" t="str">
            <v>난연CD 22C</v>
          </cell>
        </row>
        <row r="53">
          <cell r="A53" t="str">
            <v>F-CV 1C 120㎟(고압)</v>
          </cell>
          <cell r="C53" t="str">
            <v>난연CD 28C</v>
          </cell>
        </row>
        <row r="54">
          <cell r="A54" t="str">
            <v>F-CV 3C 35㎟(고압)</v>
          </cell>
          <cell r="C54" t="str">
            <v>PE 16C</v>
          </cell>
        </row>
        <row r="55">
          <cell r="A55" t="str">
            <v>F-CV 3C 50㎟(고압)</v>
          </cell>
          <cell r="C55" t="str">
            <v>PE 22C</v>
          </cell>
        </row>
        <row r="56">
          <cell r="A56" t="str">
            <v>F-CV 3C 70㎟(고압)</v>
          </cell>
          <cell r="C56" t="str">
            <v>PE 28C</v>
          </cell>
        </row>
        <row r="57">
          <cell r="A57" t="str">
            <v>F-CV 3C 95㎟(고압)</v>
          </cell>
          <cell r="C57" t="str">
            <v>PE 36C</v>
          </cell>
        </row>
        <row r="58">
          <cell r="A58" t="str">
            <v>F-CV 3C 120㎟(고압)</v>
          </cell>
          <cell r="C58" t="str">
            <v>PE 42C</v>
          </cell>
        </row>
        <row r="59">
          <cell r="A59" t="str">
            <v>F-CV 1C 1.5㎟</v>
          </cell>
          <cell r="C59" t="str">
            <v>PE 54C</v>
          </cell>
        </row>
        <row r="60">
          <cell r="A60" t="str">
            <v>F-CV 1C 2.5㎟</v>
          </cell>
          <cell r="C60" t="str">
            <v>PE 70C</v>
          </cell>
        </row>
        <row r="61">
          <cell r="A61" t="str">
            <v>F-CV 1C 4㎟</v>
          </cell>
          <cell r="C61" t="str">
            <v>PE 82C</v>
          </cell>
        </row>
        <row r="62">
          <cell r="A62" t="str">
            <v>F-CV 1C 6㎟</v>
          </cell>
          <cell r="C62" t="str">
            <v>PE 100C</v>
          </cell>
        </row>
        <row r="63">
          <cell r="A63" t="str">
            <v>F-CV 1C 10㎟</v>
          </cell>
          <cell r="C63" t="str">
            <v>PE 16C(지중)</v>
          </cell>
        </row>
        <row r="64">
          <cell r="A64" t="str">
            <v>F-CV 1C 16㎟</v>
          </cell>
          <cell r="C64" t="str">
            <v>PE 22C(지중)</v>
          </cell>
        </row>
        <row r="65">
          <cell r="A65" t="str">
            <v>F-CV 1C 25㎟</v>
          </cell>
          <cell r="C65" t="str">
            <v>PE 28C(지중)</v>
          </cell>
        </row>
        <row r="66">
          <cell r="A66" t="str">
            <v>F-CV 1C 35㎟</v>
          </cell>
          <cell r="C66" t="str">
            <v>PE 36C(지중)</v>
          </cell>
        </row>
        <row r="67">
          <cell r="A67" t="str">
            <v>F-CV 1C 50㎟</v>
          </cell>
          <cell r="C67" t="str">
            <v>PE 42C(지중)</v>
          </cell>
        </row>
        <row r="68">
          <cell r="A68" t="str">
            <v>F-CV 1C 70㎟</v>
          </cell>
          <cell r="C68" t="str">
            <v>PE 54C(지중)</v>
          </cell>
        </row>
        <row r="69">
          <cell r="A69" t="str">
            <v>F-CV 1C 95㎟</v>
          </cell>
          <cell r="C69" t="str">
            <v>PE 70C(지중)</v>
          </cell>
        </row>
        <row r="70">
          <cell r="A70" t="str">
            <v>F-CV 1C 120㎟</v>
          </cell>
          <cell r="C70" t="str">
            <v>PE 82C(지중)</v>
          </cell>
        </row>
        <row r="71">
          <cell r="A71" t="str">
            <v>F-CV 1C 150㎟</v>
          </cell>
          <cell r="C71" t="str">
            <v>PE 100C(지중)</v>
          </cell>
        </row>
        <row r="72">
          <cell r="A72" t="str">
            <v>F-CV 1C 185㎟</v>
          </cell>
          <cell r="C72" t="str">
            <v>ELP 30mm</v>
          </cell>
        </row>
        <row r="73">
          <cell r="A73" t="str">
            <v>F-CV 1C 240㎟</v>
          </cell>
          <cell r="C73" t="str">
            <v>ELP 40mm</v>
          </cell>
        </row>
        <row r="74">
          <cell r="A74" t="str">
            <v>F-CV 1C 300㎟</v>
          </cell>
          <cell r="C74" t="str">
            <v>ELP 50mm</v>
          </cell>
        </row>
        <row r="75">
          <cell r="A75" t="str">
            <v>F-CV 1C 400㎟</v>
          </cell>
          <cell r="C75" t="str">
            <v>ELP 65mm</v>
          </cell>
        </row>
        <row r="76">
          <cell r="A76" t="str">
            <v>F-CV 1C 500㎟</v>
          </cell>
          <cell r="C76" t="str">
            <v>ELP 80mm</v>
          </cell>
        </row>
        <row r="77">
          <cell r="A77" t="str">
            <v>F-CV 2C 1.5㎟</v>
          </cell>
          <cell r="C77" t="str">
            <v>ELP 100mm</v>
          </cell>
        </row>
        <row r="78">
          <cell r="A78" t="str">
            <v>F-CV 2C 2.5㎟</v>
          </cell>
          <cell r="C78" t="str">
            <v>ELP 125mm</v>
          </cell>
        </row>
        <row r="79">
          <cell r="A79" t="str">
            <v>F-CV 2C 4㎟</v>
          </cell>
          <cell r="C79" t="str">
            <v>ELP 150mm</v>
          </cell>
        </row>
        <row r="80">
          <cell r="A80" t="str">
            <v>F-CV 2C 6㎟</v>
          </cell>
          <cell r="C80" t="str">
            <v>ELP 175mm</v>
          </cell>
        </row>
        <row r="81">
          <cell r="A81" t="str">
            <v>F-CV 2C 10㎟</v>
          </cell>
          <cell r="C81" t="str">
            <v>ELP 200mm</v>
          </cell>
        </row>
        <row r="82">
          <cell r="A82" t="str">
            <v>F-CV 2C 16㎟</v>
          </cell>
          <cell r="C82" t="str">
            <v>16C 일반비방수</v>
          </cell>
        </row>
        <row r="83">
          <cell r="A83" t="str">
            <v>F-CV 2C 25㎟</v>
          </cell>
          <cell r="C83" t="str">
            <v>22C 일반비방수</v>
          </cell>
        </row>
        <row r="84">
          <cell r="A84" t="str">
            <v>F-CV 2C 35㎟</v>
          </cell>
          <cell r="C84" t="str">
            <v>28C 일반비방수</v>
          </cell>
        </row>
        <row r="85">
          <cell r="A85" t="str">
            <v>F-CV 2C 50㎟</v>
          </cell>
          <cell r="C85" t="str">
            <v>36C 일반비방수</v>
          </cell>
        </row>
        <row r="86">
          <cell r="A86" t="str">
            <v>F-CV 2C 70㎟</v>
          </cell>
          <cell r="C86" t="str">
            <v>42C 일반비방수</v>
          </cell>
        </row>
        <row r="87">
          <cell r="A87" t="str">
            <v>F-CV 2C 95㎟</v>
          </cell>
          <cell r="C87" t="str">
            <v>54C 일반비방수</v>
          </cell>
        </row>
        <row r="88">
          <cell r="A88" t="str">
            <v>F-CV 2C 120㎟</v>
          </cell>
          <cell r="C88" t="str">
            <v>70C 일반비방수</v>
          </cell>
        </row>
        <row r="89">
          <cell r="A89" t="str">
            <v>F-CV 3C 1.5㎟</v>
          </cell>
          <cell r="C89" t="str">
            <v>82C 일반비방수</v>
          </cell>
        </row>
        <row r="90">
          <cell r="A90" t="str">
            <v>F-CV 3C 2.5㎟</v>
          </cell>
          <cell r="C90" t="str">
            <v>104C 일반비방수</v>
          </cell>
        </row>
        <row r="91">
          <cell r="A91" t="str">
            <v>F-CV 3C 4㎟</v>
          </cell>
          <cell r="C91" t="str">
            <v>16C 고장력비방수</v>
          </cell>
        </row>
        <row r="92">
          <cell r="A92" t="str">
            <v>F-CV 3C 6㎟</v>
          </cell>
          <cell r="C92" t="str">
            <v>22C 고장력비방수</v>
          </cell>
        </row>
        <row r="93">
          <cell r="A93" t="str">
            <v>F-CV 3C 10㎟</v>
          </cell>
          <cell r="C93" t="str">
            <v>28C 고장력비방수</v>
          </cell>
        </row>
        <row r="94">
          <cell r="A94" t="str">
            <v>F-CV 3C 16㎟</v>
          </cell>
          <cell r="C94" t="str">
            <v>36C 고장력비방수</v>
          </cell>
        </row>
        <row r="95">
          <cell r="A95" t="str">
            <v>F-CV 3C 25㎟</v>
          </cell>
          <cell r="C95" t="str">
            <v>42C 고장력비방수</v>
          </cell>
        </row>
        <row r="96">
          <cell r="A96" t="str">
            <v>F-CV 3C 35㎟</v>
          </cell>
          <cell r="C96" t="str">
            <v>54C 고장력비방수</v>
          </cell>
        </row>
        <row r="97">
          <cell r="A97" t="str">
            <v>F-CV 3C 50㎟</v>
          </cell>
          <cell r="C97" t="str">
            <v>70C 고장력비방수</v>
          </cell>
        </row>
        <row r="98">
          <cell r="A98" t="str">
            <v>F-CV 3C 70㎟</v>
          </cell>
          <cell r="C98" t="str">
            <v>82C 고장력비방수</v>
          </cell>
        </row>
        <row r="99">
          <cell r="A99" t="str">
            <v>F-CV 3C 95㎟</v>
          </cell>
          <cell r="C99" t="str">
            <v>104C 고장력비방수</v>
          </cell>
        </row>
        <row r="100">
          <cell r="A100" t="str">
            <v>F-CV 3C 120㎟</v>
          </cell>
          <cell r="C100" t="str">
            <v>16C 고장력방수</v>
          </cell>
        </row>
        <row r="101">
          <cell r="A101" t="str">
            <v>F-CV 4C 1.5㎟</v>
          </cell>
          <cell r="C101" t="str">
            <v>22C 고장력방수</v>
          </cell>
        </row>
        <row r="102">
          <cell r="A102" t="str">
            <v>F-CV 4C 2.5㎟</v>
          </cell>
          <cell r="C102" t="str">
            <v>28C 고장력방수</v>
          </cell>
        </row>
        <row r="103">
          <cell r="A103" t="str">
            <v>F-CV 4C 4㎟</v>
          </cell>
          <cell r="C103" t="str">
            <v>36C 고장력방수</v>
          </cell>
        </row>
        <row r="104">
          <cell r="A104" t="str">
            <v>F-CV 4C 6㎟</v>
          </cell>
          <cell r="C104" t="str">
            <v>42C 고장력방수</v>
          </cell>
        </row>
        <row r="105">
          <cell r="A105" t="str">
            <v>F-CV 4C 10㎟</v>
          </cell>
          <cell r="C105" t="str">
            <v>54C 고장력방수</v>
          </cell>
        </row>
        <row r="106">
          <cell r="A106" t="str">
            <v>F-CV 4C 16㎟</v>
          </cell>
          <cell r="C106" t="str">
            <v>70C 고장력방수</v>
          </cell>
        </row>
        <row r="107">
          <cell r="A107" t="str">
            <v>F-CV 4C 25㎟</v>
          </cell>
          <cell r="C107" t="str">
            <v>82C 고장력방수</v>
          </cell>
        </row>
        <row r="108">
          <cell r="A108" t="str">
            <v>F-CV 4C 35㎟</v>
          </cell>
          <cell r="C108" t="str">
            <v>104C 고장력방수</v>
          </cell>
        </row>
        <row r="109">
          <cell r="A109" t="str">
            <v>F-CV 4C 50㎟</v>
          </cell>
          <cell r="C109" t="str">
            <v xml:space="preserve">16C 비방수 </v>
          </cell>
        </row>
        <row r="110">
          <cell r="A110" t="str">
            <v>F-CV 4C 70㎟</v>
          </cell>
          <cell r="C110" t="str">
            <v xml:space="preserve">22C 비방수 </v>
          </cell>
        </row>
        <row r="111">
          <cell r="A111" t="str">
            <v>F-CV 4C 95㎟</v>
          </cell>
          <cell r="C111" t="str">
            <v xml:space="preserve">28C 비방수 </v>
          </cell>
        </row>
        <row r="112">
          <cell r="A112" t="str">
            <v>F-CV 4C 120㎟</v>
          </cell>
          <cell r="C112" t="str">
            <v xml:space="preserve">36C 비방수 </v>
          </cell>
        </row>
        <row r="113">
          <cell r="A113" t="str">
            <v>F-CV 1C 1.5㎟ (옥외)</v>
          </cell>
          <cell r="C113" t="str">
            <v xml:space="preserve">42C 비방수 </v>
          </cell>
        </row>
        <row r="114">
          <cell r="A114" t="str">
            <v>F-CV 1C 2.5㎟ (옥외)</v>
          </cell>
          <cell r="C114" t="str">
            <v xml:space="preserve">54C 비방수 </v>
          </cell>
        </row>
        <row r="115">
          <cell r="A115" t="str">
            <v>F-CV 1C 4㎟ (옥외)</v>
          </cell>
          <cell r="C115" t="str">
            <v>16C 일반방수</v>
          </cell>
        </row>
        <row r="116">
          <cell r="A116" t="str">
            <v>F-CV 1C 6㎟ (옥외)</v>
          </cell>
          <cell r="C116" t="str">
            <v>22C 일반방수</v>
          </cell>
        </row>
        <row r="117">
          <cell r="A117" t="str">
            <v>F-CV 1C 10㎟ (옥외)</v>
          </cell>
          <cell r="C117" t="str">
            <v>28C 일반방수</v>
          </cell>
        </row>
        <row r="118">
          <cell r="A118" t="str">
            <v>F-CV 1C 16㎟ (옥외)</v>
          </cell>
          <cell r="C118" t="str">
            <v>36C 일반방수</v>
          </cell>
        </row>
        <row r="119">
          <cell r="A119" t="str">
            <v>F-CV 1C 25㎟ (옥외)</v>
          </cell>
          <cell r="C119" t="str">
            <v>42C 일반방수</v>
          </cell>
        </row>
        <row r="120">
          <cell r="A120" t="str">
            <v>F-CV 1C 35㎟ (옥외)</v>
          </cell>
          <cell r="C120" t="str">
            <v>54C 일반방수</v>
          </cell>
        </row>
        <row r="121">
          <cell r="A121" t="str">
            <v>F-CV 1C 50㎟ (옥외)</v>
          </cell>
          <cell r="C121" t="str">
            <v>70C 일반방수</v>
          </cell>
        </row>
        <row r="122">
          <cell r="A122" t="str">
            <v>F-CV 1C 70㎟ (옥외)</v>
          </cell>
          <cell r="C122" t="str">
            <v>82C 일반방수</v>
          </cell>
        </row>
        <row r="123">
          <cell r="A123" t="str">
            <v>F-CV 1C 95㎟ (옥외)</v>
          </cell>
          <cell r="C123" t="str">
            <v>104C 방수</v>
          </cell>
        </row>
        <row r="124">
          <cell r="A124" t="str">
            <v>F-CV 1C 120㎟ (옥외)</v>
          </cell>
          <cell r="C124" t="str">
            <v>40 x 40</v>
          </cell>
        </row>
        <row r="125">
          <cell r="A125" t="str">
            <v>F-CV 1C 150㎟ (옥외)</v>
          </cell>
          <cell r="C125" t="str">
            <v>70 x 40</v>
          </cell>
        </row>
        <row r="126">
          <cell r="A126" t="str">
            <v>F-CV 1C 185㎟ (옥외)</v>
          </cell>
          <cell r="C126" t="str">
            <v>110 x 50</v>
          </cell>
        </row>
        <row r="127">
          <cell r="A127" t="str">
            <v>F-CV 1C 240㎟ (옥외)</v>
          </cell>
          <cell r="C127" t="str">
            <v>W100x100H 2.3T</v>
          </cell>
        </row>
        <row r="128">
          <cell r="A128" t="str">
            <v>F-CV 1C 300㎟ (옥외)</v>
          </cell>
          <cell r="C128" t="str">
            <v>W150x100H 2.3T</v>
          </cell>
        </row>
        <row r="129">
          <cell r="A129" t="str">
            <v>F-CV 1C 400㎟ (옥외)</v>
          </cell>
          <cell r="C129" t="str">
            <v>W200x100H 2.3T</v>
          </cell>
        </row>
        <row r="130">
          <cell r="A130" t="str">
            <v>F-CV 1C 500㎟ (옥외)</v>
          </cell>
          <cell r="C130" t="str">
            <v>W300x100H 2.3T</v>
          </cell>
        </row>
        <row r="131">
          <cell r="A131" t="str">
            <v>F-CV 2C 1.5㎟ (옥외)</v>
          </cell>
          <cell r="C131" t="str">
            <v>W400x100H 2.3T</v>
          </cell>
        </row>
        <row r="132">
          <cell r="A132" t="str">
            <v>F-CV 2C 2.5㎟ (옥외)</v>
          </cell>
          <cell r="C132" t="str">
            <v>W450x100H 2.3T</v>
          </cell>
        </row>
        <row r="133">
          <cell r="A133" t="str">
            <v>F-CV 2C 4㎟ (옥외)</v>
          </cell>
          <cell r="C133" t="str">
            <v>W600x100H 2.3T</v>
          </cell>
        </row>
        <row r="134">
          <cell r="A134" t="str">
            <v>F-CV 2C 6㎟ (옥외)</v>
          </cell>
          <cell r="C134" t="str">
            <v>W700x100H 2.3T</v>
          </cell>
        </row>
        <row r="135">
          <cell r="A135" t="str">
            <v>F-CV 2C 10㎟ (옥외)</v>
          </cell>
          <cell r="C135" t="str">
            <v>W750x100H 2.3T</v>
          </cell>
        </row>
        <row r="136">
          <cell r="A136" t="str">
            <v>F-CV 2C 16㎟ (옥외)</v>
          </cell>
          <cell r="C136" t="str">
            <v>W900x100H 2.3T</v>
          </cell>
        </row>
        <row r="137">
          <cell r="A137" t="str">
            <v>F-CV 2C 25㎟ (옥외)</v>
          </cell>
          <cell r="C137" t="str">
            <v>W100x100H</v>
          </cell>
        </row>
        <row r="138">
          <cell r="A138" t="str">
            <v>F-CV 2C 35㎟ (옥외)</v>
          </cell>
          <cell r="C138" t="str">
            <v>W150x100H</v>
          </cell>
        </row>
        <row r="139">
          <cell r="A139" t="str">
            <v>F-CV 2C 50㎟ (옥외)</v>
          </cell>
          <cell r="C139" t="str">
            <v>W200x100H</v>
          </cell>
        </row>
        <row r="140">
          <cell r="A140" t="str">
            <v>F-CV 2C 70㎟ (옥외)</v>
          </cell>
          <cell r="C140" t="str">
            <v>W300x100H</v>
          </cell>
        </row>
        <row r="141">
          <cell r="A141" t="str">
            <v>F-CV 2C 95㎟ (옥외)</v>
          </cell>
          <cell r="C141" t="str">
            <v>W450x100H</v>
          </cell>
        </row>
        <row r="142">
          <cell r="A142" t="str">
            <v>F-CV 2C 120㎟ (옥외)</v>
          </cell>
          <cell r="C142" t="str">
            <v>W600x100H</v>
          </cell>
        </row>
        <row r="143">
          <cell r="A143" t="str">
            <v>F-CV 3C 1.5㎟ (옥외)</v>
          </cell>
          <cell r="C143" t="str">
            <v>W750x100H</v>
          </cell>
        </row>
        <row r="144">
          <cell r="A144" t="str">
            <v>F-CV 3C 2.5㎟ (옥외)</v>
          </cell>
          <cell r="C144" t="str">
            <v>W900x100H</v>
          </cell>
        </row>
        <row r="145">
          <cell r="A145" t="str">
            <v>F-CV 3C 4㎟ (옥외)</v>
          </cell>
          <cell r="C145" t="str">
            <v>인력100%</v>
          </cell>
        </row>
        <row r="146">
          <cell r="A146" t="str">
            <v>F-CV 3C 6㎟ (옥외)</v>
          </cell>
          <cell r="C146" t="str">
            <v>(인력10%+기계90%)</v>
          </cell>
        </row>
        <row r="147">
          <cell r="A147" t="str">
            <v>F-CV 3C 10㎟ (옥외)</v>
          </cell>
          <cell r="C147" t="str">
            <v>(인력20%+기계80%)</v>
          </cell>
        </row>
        <row r="148">
          <cell r="A148" t="str">
            <v>F-CV 3C 16㎟ (옥외)</v>
          </cell>
          <cell r="C148" t="str">
            <v>200x250</v>
          </cell>
        </row>
        <row r="149">
          <cell r="A149" t="str">
            <v>F-CV 3C 25㎟ (옥외)</v>
          </cell>
          <cell r="C149" t="str">
            <v>주물10Φ x 150</v>
          </cell>
        </row>
        <row r="150">
          <cell r="A150" t="str">
            <v>F-CV 3C 35㎟ (옥외)</v>
          </cell>
        </row>
        <row r="151">
          <cell r="A151" t="str">
            <v>F-CV 3C 50㎟ (옥외)</v>
          </cell>
        </row>
        <row r="152">
          <cell r="A152" t="str">
            <v>F-CV 3C 70㎟ (옥외)</v>
          </cell>
        </row>
        <row r="153">
          <cell r="A153" t="str">
            <v>F-CV 3C 95㎟ (옥외)</v>
          </cell>
        </row>
        <row r="154">
          <cell r="A154" t="str">
            <v>F-CV 3C 120㎟ (옥외)</v>
          </cell>
        </row>
        <row r="155">
          <cell r="A155" t="str">
            <v>F-CV 4C 1.5㎟ (옥외)</v>
          </cell>
        </row>
        <row r="156">
          <cell r="A156" t="str">
            <v>F-CV 4C 2.5㎟ (옥외)</v>
          </cell>
        </row>
        <row r="157">
          <cell r="A157" t="str">
            <v>F-CV 4C 4㎟ (옥외)</v>
          </cell>
        </row>
        <row r="158">
          <cell r="A158" t="str">
            <v>F-CV 4C 6㎟ (옥외)</v>
          </cell>
        </row>
        <row r="159">
          <cell r="A159" t="str">
            <v>F-CV 4C 10㎟ (옥외)</v>
          </cell>
        </row>
        <row r="160">
          <cell r="A160" t="str">
            <v>F-CV 4C 16㎟ (옥외)</v>
          </cell>
        </row>
        <row r="161">
          <cell r="A161" t="str">
            <v>F-CV 4C 25㎟ (옥외)</v>
          </cell>
        </row>
        <row r="162">
          <cell r="A162" t="str">
            <v>F-CV 4C 35㎟ (옥외)</v>
          </cell>
        </row>
        <row r="163">
          <cell r="A163" t="str">
            <v>F-CV 4C 50㎟ (옥외)</v>
          </cell>
        </row>
        <row r="164">
          <cell r="A164" t="str">
            <v>F-CV 4C 70㎟ (옥외)</v>
          </cell>
        </row>
        <row r="165">
          <cell r="A165" t="str">
            <v>F-CV 4C 95㎟ (옥외)</v>
          </cell>
        </row>
        <row r="166">
          <cell r="A166" t="str">
            <v>F-CV 4C 120㎟ (옥외)</v>
          </cell>
        </row>
        <row r="167">
          <cell r="A167" t="str">
            <v>F-FR-8 1C 1.5㎟</v>
          </cell>
        </row>
        <row r="168">
          <cell r="A168" t="str">
            <v>F-FR-8 1C 2.5㎟</v>
          </cell>
        </row>
        <row r="169">
          <cell r="A169" t="str">
            <v>F-FR-8 1C 4㎟</v>
          </cell>
        </row>
        <row r="170">
          <cell r="A170" t="str">
            <v>F-FR-8 1C 6㎟</v>
          </cell>
        </row>
        <row r="171">
          <cell r="A171" t="str">
            <v>F-FR-8 1C 10㎟</v>
          </cell>
        </row>
        <row r="172">
          <cell r="A172" t="str">
            <v>F-FR-8 1C 16㎟</v>
          </cell>
        </row>
        <row r="173">
          <cell r="A173" t="str">
            <v>F-FR-8 1C 25㎟</v>
          </cell>
        </row>
        <row r="174">
          <cell r="A174" t="str">
            <v>F-FR-8 1C 35㎟</v>
          </cell>
        </row>
        <row r="175">
          <cell r="A175" t="str">
            <v>F-FR-8 1C 50㎟</v>
          </cell>
        </row>
        <row r="176">
          <cell r="A176" t="str">
            <v>F-FR-8 1C 70㎟</v>
          </cell>
        </row>
        <row r="177">
          <cell r="A177" t="str">
            <v>F-FR-8 1C 95㎟</v>
          </cell>
        </row>
        <row r="178">
          <cell r="A178" t="str">
            <v>F-FR-8 1C 120㎟</v>
          </cell>
        </row>
        <row r="179">
          <cell r="A179" t="str">
            <v>F-FR-8 1C 150㎟</v>
          </cell>
        </row>
        <row r="180">
          <cell r="A180" t="str">
            <v>F-FR-8 1C 185㎟</v>
          </cell>
        </row>
        <row r="181">
          <cell r="A181" t="str">
            <v>F-FR-8 1C 240㎟</v>
          </cell>
        </row>
        <row r="182">
          <cell r="A182" t="str">
            <v>F-FR-8 1C 300㎟</v>
          </cell>
        </row>
        <row r="183">
          <cell r="A183" t="str">
            <v>F-FR-8 1C 400㎟</v>
          </cell>
        </row>
        <row r="184">
          <cell r="A184" t="str">
            <v>F-FR-8 1C 500㎟</v>
          </cell>
        </row>
        <row r="185">
          <cell r="A185" t="str">
            <v>F-FR-8 2C 1.5㎟</v>
          </cell>
        </row>
        <row r="186">
          <cell r="A186" t="str">
            <v>F-FR-8 2C 2.5㎟</v>
          </cell>
        </row>
        <row r="187">
          <cell r="A187" t="str">
            <v>F-FR-8 2C 4㎟</v>
          </cell>
        </row>
        <row r="188">
          <cell r="A188" t="str">
            <v>F-FR-8 2C 6㎟</v>
          </cell>
        </row>
        <row r="189">
          <cell r="A189" t="str">
            <v>F-FR-8 2C 10㎟</v>
          </cell>
        </row>
        <row r="190">
          <cell r="A190" t="str">
            <v>F-FR-8 2C 16㎟</v>
          </cell>
        </row>
        <row r="191">
          <cell r="A191" t="str">
            <v>F-FR-8 2C 25㎟</v>
          </cell>
        </row>
        <row r="192">
          <cell r="A192" t="str">
            <v>F-FR-8 2C 35㎟</v>
          </cell>
        </row>
        <row r="193">
          <cell r="A193" t="str">
            <v>F-FR-8 2C 50㎟</v>
          </cell>
        </row>
        <row r="194">
          <cell r="A194" t="str">
            <v>F-FR-8 2C 70㎟</v>
          </cell>
        </row>
        <row r="195">
          <cell r="A195" t="str">
            <v>F-FR-8 2C 95㎟</v>
          </cell>
        </row>
        <row r="196">
          <cell r="A196" t="str">
            <v>F-FR-8 2C 120㎟</v>
          </cell>
        </row>
        <row r="197">
          <cell r="A197" t="str">
            <v>F-FR-8 3C 1.5㎟</v>
          </cell>
        </row>
        <row r="198">
          <cell r="A198" t="str">
            <v>F-FR-8 3C 2.5㎟</v>
          </cell>
        </row>
        <row r="199">
          <cell r="A199" t="str">
            <v>F-FR-8 3C 4㎟</v>
          </cell>
        </row>
        <row r="200">
          <cell r="A200" t="str">
            <v>F-FR-8 3C 6㎟</v>
          </cell>
        </row>
        <row r="201">
          <cell r="A201" t="str">
            <v>F-FR-8 3C 10㎟</v>
          </cell>
        </row>
        <row r="202">
          <cell r="A202" t="str">
            <v>F-FR-8 3C 16㎟</v>
          </cell>
        </row>
        <row r="203">
          <cell r="A203" t="str">
            <v>F-FR-8 3C 25㎟</v>
          </cell>
        </row>
        <row r="204">
          <cell r="A204" t="str">
            <v>F-FR-8 3C 35㎟</v>
          </cell>
        </row>
        <row r="205">
          <cell r="A205" t="str">
            <v>F-FR-8 3C 50㎟</v>
          </cell>
        </row>
        <row r="206">
          <cell r="A206" t="str">
            <v>F-FR-8 3C 70㎟</v>
          </cell>
        </row>
        <row r="207">
          <cell r="A207" t="str">
            <v>F-FR-8 3C 95㎟</v>
          </cell>
        </row>
        <row r="208">
          <cell r="A208" t="str">
            <v>F-FR-8 3C 120㎟</v>
          </cell>
        </row>
        <row r="209">
          <cell r="A209" t="str">
            <v>F-FR-8 4C 1.5㎟</v>
          </cell>
        </row>
        <row r="210">
          <cell r="A210" t="str">
            <v>F-FR-8 4C 2.5㎟</v>
          </cell>
        </row>
        <row r="211">
          <cell r="A211" t="str">
            <v>F-FR-8 4C 4㎟</v>
          </cell>
        </row>
        <row r="212">
          <cell r="A212" t="str">
            <v>F-FR-8 4C 6㎟</v>
          </cell>
        </row>
        <row r="213">
          <cell r="A213" t="str">
            <v>F-FR-8 4C 10㎟</v>
          </cell>
        </row>
        <row r="214">
          <cell r="A214" t="str">
            <v>F-FR-8 4C 16㎟</v>
          </cell>
        </row>
        <row r="215">
          <cell r="A215" t="str">
            <v>F-FR-8 4C 25㎟</v>
          </cell>
        </row>
        <row r="216">
          <cell r="A216" t="str">
            <v>F-FR-8 4C 35㎟</v>
          </cell>
        </row>
        <row r="217">
          <cell r="A217" t="str">
            <v>F-FR-8 4C 50㎟</v>
          </cell>
        </row>
        <row r="218">
          <cell r="A218" t="str">
            <v>F-FR-8 4C 70㎟</v>
          </cell>
        </row>
        <row r="219">
          <cell r="A219" t="str">
            <v>F-FR-8 4C 95㎟</v>
          </cell>
        </row>
        <row r="220">
          <cell r="A220" t="str">
            <v>F-FR-8 4C 120㎟</v>
          </cell>
        </row>
        <row r="221">
          <cell r="A221" t="str">
            <v>F-FR-3 2C 1.5㎟</v>
          </cell>
        </row>
        <row r="222">
          <cell r="A222" t="str">
            <v>F-FR-3 2C 2.5㎟</v>
          </cell>
        </row>
        <row r="223">
          <cell r="A223" t="str">
            <v>F-FR-3 2C 4㎟</v>
          </cell>
        </row>
        <row r="224">
          <cell r="A224" t="str">
            <v>F-FR-3 3C 1.5㎟</v>
          </cell>
        </row>
        <row r="225">
          <cell r="A225" t="str">
            <v>F-FR-3 3C 2.5㎟</v>
          </cell>
        </row>
        <row r="226">
          <cell r="A226" t="str">
            <v>F-FR-3 3C 4㎟</v>
          </cell>
        </row>
        <row r="227">
          <cell r="A227" t="str">
            <v>F-FR-3 4C 1.5㎟</v>
          </cell>
        </row>
        <row r="228">
          <cell r="A228" t="str">
            <v>F-FR-3 4C 2.5㎟</v>
          </cell>
        </row>
        <row r="229">
          <cell r="A229" t="str">
            <v>F-FR-3 4C 4㎟</v>
          </cell>
        </row>
        <row r="230">
          <cell r="A230" t="str">
            <v>F-FR-3 5C 1.5㎟</v>
          </cell>
        </row>
        <row r="231">
          <cell r="A231" t="str">
            <v>F-FR-3 5C 2.5㎟</v>
          </cell>
        </row>
        <row r="232">
          <cell r="A232" t="str">
            <v>F-FR-3 5C 4㎟</v>
          </cell>
        </row>
        <row r="233">
          <cell r="A233" t="str">
            <v>F-FR-3 6C 1.5㎟</v>
          </cell>
        </row>
        <row r="234">
          <cell r="A234" t="str">
            <v>F-FR-3 6C 2.5㎟</v>
          </cell>
        </row>
        <row r="235">
          <cell r="A235" t="str">
            <v>F-FR-3 6C 4㎟</v>
          </cell>
        </row>
        <row r="236">
          <cell r="A236" t="str">
            <v>F-FR-3 7C 1.5㎟</v>
          </cell>
        </row>
        <row r="237">
          <cell r="A237" t="str">
            <v>F-FR-3 7C 2.5㎟</v>
          </cell>
        </row>
        <row r="238">
          <cell r="A238" t="str">
            <v>F-FR-3 7C 4㎟</v>
          </cell>
        </row>
        <row r="239">
          <cell r="A239" t="str">
            <v>F-FR-3 8C 1.5㎟</v>
          </cell>
        </row>
        <row r="240">
          <cell r="A240" t="str">
            <v>F-FR-3 8C 2.5㎟</v>
          </cell>
        </row>
        <row r="241">
          <cell r="A241" t="str">
            <v>F-FR-3 8C 4㎟</v>
          </cell>
        </row>
        <row r="242">
          <cell r="A242" t="str">
            <v>F-FR-3 10C 1.5㎟</v>
          </cell>
        </row>
        <row r="243">
          <cell r="A243" t="str">
            <v>F-FR-3 10C 2.5㎟</v>
          </cell>
        </row>
        <row r="244">
          <cell r="A244" t="str">
            <v>F-FR-3 10C 4㎟</v>
          </cell>
        </row>
        <row r="245">
          <cell r="A245" t="str">
            <v>F-FR-3 12C 1.5㎟</v>
          </cell>
        </row>
        <row r="246">
          <cell r="A246" t="str">
            <v>F-FR-3 12C 2.5㎟</v>
          </cell>
        </row>
        <row r="247">
          <cell r="A247" t="str">
            <v>F-FR-3 12C 4㎟</v>
          </cell>
        </row>
        <row r="248">
          <cell r="A248" t="str">
            <v>F-FR-3 15C 1.5㎟</v>
          </cell>
        </row>
        <row r="249">
          <cell r="A249" t="str">
            <v>F-FR-3 15C 2.5㎟</v>
          </cell>
        </row>
        <row r="250">
          <cell r="A250" t="str">
            <v>F-FR-3 15C 4㎟</v>
          </cell>
        </row>
        <row r="251">
          <cell r="A251" t="str">
            <v>F-FR-3 20C 1.5㎟</v>
          </cell>
        </row>
        <row r="252">
          <cell r="A252" t="str">
            <v>F-FR-3 20C 2.5㎟</v>
          </cell>
        </row>
        <row r="253">
          <cell r="A253" t="str">
            <v>F-FR-3 20C 4㎟</v>
          </cell>
        </row>
        <row r="254">
          <cell r="A254" t="str">
            <v>F-FR-3 25C 1.5㎟</v>
          </cell>
        </row>
        <row r="255">
          <cell r="A255" t="str">
            <v>F-FR-3 25C 2.5㎟</v>
          </cell>
        </row>
        <row r="256">
          <cell r="A256" t="str">
            <v>F-FR-3 25C 4㎟</v>
          </cell>
        </row>
        <row r="257">
          <cell r="A257" t="str">
            <v>F-FR-3 30C 1.5㎟</v>
          </cell>
        </row>
        <row r="258">
          <cell r="A258" t="str">
            <v>F-FR-3 30C 2.5㎟</v>
          </cell>
        </row>
        <row r="259">
          <cell r="A259" t="str">
            <v>F-FR-3 30C 4㎟</v>
          </cell>
        </row>
        <row r="260">
          <cell r="A260" t="str">
            <v>F-FR-8 1C 1.5㎟(옥외)</v>
          </cell>
        </row>
        <row r="261">
          <cell r="A261" t="str">
            <v>F-FR-8 1C 2.5㎟(옥외)</v>
          </cell>
        </row>
        <row r="262">
          <cell r="A262" t="str">
            <v>F-FR-8 1C 4㎟(옥외)</v>
          </cell>
        </row>
        <row r="263">
          <cell r="A263" t="str">
            <v>F-FR-8 1C 6㎟(옥외)</v>
          </cell>
        </row>
        <row r="264">
          <cell r="A264" t="str">
            <v>F-FR-8 1C 10㎟(옥외)</v>
          </cell>
        </row>
        <row r="265">
          <cell r="A265" t="str">
            <v>F-FR-8 1C 16㎟(옥외)</v>
          </cell>
        </row>
        <row r="266">
          <cell r="A266" t="str">
            <v>F-FR-8 1C 25㎟(옥외)</v>
          </cell>
        </row>
        <row r="267">
          <cell r="A267" t="str">
            <v>F-FR-8 1C 35㎟(옥외)</v>
          </cell>
        </row>
        <row r="268">
          <cell r="A268" t="str">
            <v>F-FR-8 1C 50㎟(옥외)</v>
          </cell>
        </row>
        <row r="269">
          <cell r="A269" t="str">
            <v>F-FR-8 1C 70㎟(옥외)</v>
          </cell>
        </row>
        <row r="270">
          <cell r="A270" t="str">
            <v>F-FR-8 1C 95㎟(옥외)</v>
          </cell>
        </row>
        <row r="271">
          <cell r="A271" t="str">
            <v>F-FR-8 1C 120㎟(옥외)</v>
          </cell>
        </row>
        <row r="272">
          <cell r="A272" t="str">
            <v>F-FR-8 1C 150㎟(옥외)</v>
          </cell>
        </row>
        <row r="273">
          <cell r="A273" t="str">
            <v>F-FR-8 1C 185㎟(옥외)</v>
          </cell>
        </row>
        <row r="274">
          <cell r="A274" t="str">
            <v>F-FR-8 1C 240㎟(옥외)</v>
          </cell>
        </row>
        <row r="275">
          <cell r="A275" t="str">
            <v>F-FR-8 1C 300㎟(옥외)</v>
          </cell>
        </row>
        <row r="276">
          <cell r="A276" t="str">
            <v>F-FR-8 1C 400㎟(옥외)</v>
          </cell>
        </row>
        <row r="277">
          <cell r="A277" t="str">
            <v>F-FR-8 1C 500㎟(옥외)</v>
          </cell>
        </row>
        <row r="278">
          <cell r="A278" t="str">
            <v>F-FR-8 2C 1.5㎟(옥외)</v>
          </cell>
        </row>
        <row r="279">
          <cell r="A279" t="str">
            <v>F-FR-8 2C 2.5㎟(옥외)</v>
          </cell>
        </row>
        <row r="280">
          <cell r="A280" t="str">
            <v>F-FR-8 2C 4㎟(옥외)</v>
          </cell>
        </row>
        <row r="281">
          <cell r="A281" t="str">
            <v>F-FR-8 2C 6㎟(옥외)</v>
          </cell>
        </row>
        <row r="282">
          <cell r="A282" t="str">
            <v>F-FR-8 2C 10㎟(옥외)</v>
          </cell>
        </row>
        <row r="283">
          <cell r="A283" t="str">
            <v>F-FR-8 2C 16㎟(옥외)</v>
          </cell>
        </row>
        <row r="284">
          <cell r="A284" t="str">
            <v>F-FR-8 2C 25㎟(옥외)</v>
          </cell>
        </row>
        <row r="285">
          <cell r="A285" t="str">
            <v>F-FR-8 2C 35㎟(옥외)</v>
          </cell>
        </row>
        <row r="286">
          <cell r="A286" t="str">
            <v>F-FR-8 2C 50㎟(옥외)</v>
          </cell>
        </row>
        <row r="287">
          <cell r="A287" t="str">
            <v>F-FR-8 2C 70㎟(옥외)</v>
          </cell>
        </row>
        <row r="288">
          <cell r="A288" t="str">
            <v>F-FR-8 2C 95㎟(옥외)</v>
          </cell>
        </row>
        <row r="289">
          <cell r="A289" t="str">
            <v>F-FR-8 2C 120㎟(옥외)</v>
          </cell>
        </row>
        <row r="290">
          <cell r="A290" t="str">
            <v>F-FR-8 3C 1.5㎟(옥외)</v>
          </cell>
        </row>
        <row r="291">
          <cell r="A291" t="str">
            <v>F-FR-8 3C 2.5㎟(옥외)</v>
          </cell>
        </row>
        <row r="292">
          <cell r="A292" t="str">
            <v>F-FR-8 3C 4㎟(옥외)</v>
          </cell>
        </row>
        <row r="293">
          <cell r="A293" t="str">
            <v>F-FR-8 3C 6㎟(옥외)</v>
          </cell>
        </row>
        <row r="294">
          <cell r="A294" t="str">
            <v>F-FR-8 3C 10㎟(옥외)</v>
          </cell>
        </row>
        <row r="295">
          <cell r="A295" t="str">
            <v>F-FR-8 3C 16㎟(옥외)</v>
          </cell>
        </row>
        <row r="296">
          <cell r="A296" t="str">
            <v>F-FR-8 3C 25㎟(옥외)</v>
          </cell>
        </row>
        <row r="297">
          <cell r="A297" t="str">
            <v>F-FR-8 3C 35㎟(옥외)</v>
          </cell>
        </row>
        <row r="298">
          <cell r="A298" t="str">
            <v>F-FR-8 3C 50㎟(옥외)</v>
          </cell>
        </row>
        <row r="299">
          <cell r="A299" t="str">
            <v>F-FR-8 3C 70㎟(옥외)</v>
          </cell>
        </row>
        <row r="300">
          <cell r="A300" t="str">
            <v>F-FR-8 3C 95㎟(옥외)</v>
          </cell>
        </row>
        <row r="301">
          <cell r="A301" t="str">
            <v>F-FR-8 3C 120㎟(옥외)</v>
          </cell>
        </row>
        <row r="302">
          <cell r="A302" t="str">
            <v>F-FR-8 4C 1.5㎟(옥외)</v>
          </cell>
        </row>
        <row r="303">
          <cell r="A303" t="str">
            <v>F-FR-8 4C 2.5㎟(옥외)</v>
          </cell>
        </row>
        <row r="304">
          <cell r="A304" t="str">
            <v>F-FR-8 4C 4㎟(옥외)</v>
          </cell>
        </row>
        <row r="305">
          <cell r="A305" t="str">
            <v>F-FR-8 4C 6㎟(옥외)</v>
          </cell>
        </row>
        <row r="306">
          <cell r="A306" t="str">
            <v>F-FR-8 4C 10㎟(옥외)</v>
          </cell>
        </row>
        <row r="307">
          <cell r="A307" t="str">
            <v>F-FR-8 4C 16㎟(옥외)</v>
          </cell>
        </row>
        <row r="308">
          <cell r="A308" t="str">
            <v>F-FR-8 4C 25㎟(옥외)</v>
          </cell>
        </row>
        <row r="309">
          <cell r="A309" t="str">
            <v>F-FR-8 4C 35㎟(옥외)</v>
          </cell>
        </row>
        <row r="310">
          <cell r="A310" t="str">
            <v>F-FR-8 4C 50㎟(옥외)</v>
          </cell>
        </row>
        <row r="311">
          <cell r="A311" t="str">
            <v>F-FR-8 4C 70㎟(옥외)</v>
          </cell>
        </row>
        <row r="312">
          <cell r="A312" t="str">
            <v>F-FR-8 4C 95㎟(옥외)</v>
          </cell>
        </row>
        <row r="313">
          <cell r="A313" t="str">
            <v>F-FR-8 4C 120㎟(옥외)</v>
          </cell>
        </row>
        <row r="314">
          <cell r="A314" t="str">
            <v>F-FR-3 2C 1.5㎟(옥외)</v>
          </cell>
        </row>
        <row r="315">
          <cell r="A315" t="str">
            <v>F-FR-3 2C 2.5㎟(옥외)</v>
          </cell>
        </row>
        <row r="316">
          <cell r="A316" t="str">
            <v>F-FR-3 2C 4㎟(옥외)</v>
          </cell>
        </row>
        <row r="317">
          <cell r="A317" t="str">
            <v>F-FR-3 3C 1.5㎟(옥외)</v>
          </cell>
        </row>
        <row r="318">
          <cell r="A318" t="str">
            <v>F-FR-3 3C 2.5㎟(옥외)</v>
          </cell>
        </row>
        <row r="319">
          <cell r="A319" t="str">
            <v>F-FR-3 3C 4㎟(옥외)</v>
          </cell>
        </row>
        <row r="320">
          <cell r="A320" t="str">
            <v>F-FR-3 4C 1.5㎟(옥외)</v>
          </cell>
        </row>
        <row r="321">
          <cell r="A321" t="str">
            <v>F-FR-3 4C 2.5㎟(옥외)</v>
          </cell>
        </row>
        <row r="322">
          <cell r="A322" t="str">
            <v>F-FR-3 4C 4㎟(옥외)</v>
          </cell>
        </row>
        <row r="323">
          <cell r="A323" t="str">
            <v>F-FR-3 5C 1.5㎟(옥외)</v>
          </cell>
        </row>
        <row r="324">
          <cell r="A324" t="str">
            <v>F-FR-3 5C 2.5㎟(옥외)</v>
          </cell>
        </row>
        <row r="325">
          <cell r="A325" t="str">
            <v>F-FR-3 5C 4㎟(옥외)</v>
          </cell>
        </row>
        <row r="326">
          <cell r="A326" t="str">
            <v>F-FR-3 6C 1.5㎟(옥외)</v>
          </cell>
        </row>
        <row r="327">
          <cell r="A327" t="str">
            <v>F-FR-3 6C 2.5㎟(옥외)</v>
          </cell>
        </row>
        <row r="328">
          <cell r="A328" t="str">
            <v>F-FR-3 6C 4㎟(옥외)</v>
          </cell>
        </row>
        <row r="329">
          <cell r="A329" t="str">
            <v>F-FR-3 7C 1.5㎟(옥외)</v>
          </cell>
        </row>
        <row r="330">
          <cell r="A330" t="str">
            <v>F-FR-3 7C 2.5㎟(옥외)</v>
          </cell>
        </row>
        <row r="331">
          <cell r="A331" t="str">
            <v>F-FR-3 7C 4㎟(옥외)</v>
          </cell>
        </row>
        <row r="332">
          <cell r="A332" t="str">
            <v>F-FR-3 8C 1.5㎟(옥외)</v>
          </cell>
        </row>
        <row r="333">
          <cell r="A333" t="str">
            <v>F-FR-3 8C 2.5㎟(옥외)</v>
          </cell>
        </row>
        <row r="334">
          <cell r="A334" t="str">
            <v>F-FR-3 8C 4㎟(옥외)</v>
          </cell>
        </row>
        <row r="335">
          <cell r="A335" t="str">
            <v>F-FR-3 10C 1.5㎟(옥외)</v>
          </cell>
        </row>
        <row r="336">
          <cell r="A336" t="str">
            <v>F-FR-3 10C 2.5㎟(옥외)</v>
          </cell>
        </row>
        <row r="337">
          <cell r="A337" t="str">
            <v>F-FR-3 10C 4㎟(옥외)</v>
          </cell>
        </row>
        <row r="338">
          <cell r="A338" t="str">
            <v>F-FR-3 12C 1.5㎟(옥외)</v>
          </cell>
        </row>
        <row r="339">
          <cell r="A339" t="str">
            <v>F-FR-3 12C 2.5㎟(옥외)</v>
          </cell>
        </row>
        <row r="340">
          <cell r="A340" t="str">
            <v>F-FR-3 12C 4㎟(옥외)</v>
          </cell>
        </row>
        <row r="341">
          <cell r="A341" t="str">
            <v>F-FR-3 15C 1.5㎟(옥외)</v>
          </cell>
        </row>
        <row r="342">
          <cell r="A342" t="str">
            <v>F-FR-3 15C 2.5㎟(옥외)</v>
          </cell>
        </row>
        <row r="343">
          <cell r="A343" t="str">
            <v>F-FR-3 15C 4㎟(옥외)</v>
          </cell>
        </row>
        <row r="344">
          <cell r="A344" t="str">
            <v>F-FR-3 20C 1.5㎟(옥외)</v>
          </cell>
        </row>
        <row r="345">
          <cell r="A345" t="str">
            <v>F-FR-3 20C 2.5㎟(옥외)</v>
          </cell>
        </row>
        <row r="346">
          <cell r="A346" t="str">
            <v>F-FR-3 20C 4㎟(옥외)</v>
          </cell>
        </row>
        <row r="347">
          <cell r="A347" t="str">
            <v>F-FR-3 25C 1.5㎟(옥외)</v>
          </cell>
        </row>
        <row r="348">
          <cell r="A348" t="str">
            <v>F-FR-3 25C 2.5㎟(옥외)</v>
          </cell>
        </row>
        <row r="349">
          <cell r="A349" t="str">
            <v>F-FR-3 25C 4㎟(옥외)</v>
          </cell>
        </row>
        <row r="350">
          <cell r="A350" t="str">
            <v>F-FR-3 30C 1.5㎟(옥외)</v>
          </cell>
        </row>
        <row r="351">
          <cell r="A351" t="str">
            <v>F-FR-3 30C 2.5㎟(옥외)</v>
          </cell>
        </row>
        <row r="352">
          <cell r="A352" t="str">
            <v>F-FR-3 30C 4㎟(옥외)</v>
          </cell>
        </row>
        <row r="353">
          <cell r="A353" t="str">
            <v>F-CVV 2C 1.5㎟</v>
          </cell>
        </row>
        <row r="354">
          <cell r="A354" t="str">
            <v>F-CVV 2C 2.5㎟</v>
          </cell>
        </row>
        <row r="355">
          <cell r="A355" t="str">
            <v>F-CVV 3C 1.5㎟</v>
          </cell>
        </row>
        <row r="356">
          <cell r="A356" t="str">
            <v>F-CVV 3C 2.5㎟</v>
          </cell>
        </row>
        <row r="357">
          <cell r="A357" t="str">
            <v>F-CVV 4C 1.5㎟</v>
          </cell>
        </row>
        <row r="358">
          <cell r="A358" t="str">
            <v>F-CVV 4C 2.5㎟</v>
          </cell>
        </row>
        <row r="359">
          <cell r="A359" t="str">
            <v>F-CVV 5C 1.5㎟</v>
          </cell>
        </row>
        <row r="360">
          <cell r="A360" t="str">
            <v>F-CVV 5C 2.5㎟</v>
          </cell>
        </row>
        <row r="361">
          <cell r="A361" t="str">
            <v>F-CVV 6C 1.5㎟</v>
          </cell>
        </row>
        <row r="362">
          <cell r="A362" t="str">
            <v>F-CVV 6C 2.5㎟</v>
          </cell>
        </row>
        <row r="363">
          <cell r="A363" t="str">
            <v>F-CVV 7C 1.5㎟</v>
          </cell>
        </row>
        <row r="364">
          <cell r="A364" t="str">
            <v>F-CVV 7C 2.5㎟</v>
          </cell>
        </row>
        <row r="365">
          <cell r="A365" t="str">
            <v>F-CVV 7C 4㎟</v>
          </cell>
        </row>
        <row r="366">
          <cell r="A366" t="str">
            <v>F-CVV 7C 6㎟</v>
          </cell>
        </row>
        <row r="367">
          <cell r="A367" t="str">
            <v>F-CVV 8C 1.5㎟</v>
          </cell>
        </row>
        <row r="368">
          <cell r="A368" t="str">
            <v>F-CVV 8C 2.5㎟</v>
          </cell>
        </row>
        <row r="369">
          <cell r="A369" t="str">
            <v>F-CVV 10C 1.5㎟</v>
          </cell>
        </row>
        <row r="370">
          <cell r="A370" t="str">
            <v>F-CVV 10C 2.5㎟</v>
          </cell>
        </row>
        <row r="371">
          <cell r="A371" t="str">
            <v>F-CVV 10C 4㎟</v>
          </cell>
        </row>
        <row r="372">
          <cell r="A372" t="str">
            <v>F-CVV 10C 6㎟</v>
          </cell>
        </row>
        <row r="373">
          <cell r="A373" t="str">
            <v>F-CVV 12C 1.5㎟</v>
          </cell>
        </row>
        <row r="374">
          <cell r="A374" t="str">
            <v>F-CVV 12C 2.5㎟</v>
          </cell>
        </row>
        <row r="375">
          <cell r="A375" t="str">
            <v>F-CVV 15C 1.5㎟</v>
          </cell>
        </row>
        <row r="376">
          <cell r="A376" t="str">
            <v>F-CVV 15C 2.5㎟</v>
          </cell>
        </row>
        <row r="377">
          <cell r="A377" t="str">
            <v>F-CVV 15C 4㎟</v>
          </cell>
        </row>
        <row r="378">
          <cell r="A378" t="str">
            <v>F-CVV 15C 6㎟</v>
          </cell>
        </row>
        <row r="379">
          <cell r="A379" t="str">
            <v>F-CVV 20C 1.5㎟</v>
          </cell>
        </row>
        <row r="380">
          <cell r="A380" t="str">
            <v>F-CVV 20C 2.5㎟</v>
          </cell>
        </row>
        <row r="381">
          <cell r="A381" t="str">
            <v>F-CVV 25C 1.5㎟</v>
          </cell>
        </row>
        <row r="382">
          <cell r="A382" t="str">
            <v>F-CVV 25C 2.5㎟</v>
          </cell>
        </row>
        <row r="383">
          <cell r="A383" t="str">
            <v>F-CVV 30C 1.5㎟</v>
          </cell>
        </row>
        <row r="384">
          <cell r="A384" t="str">
            <v>F-CVV 30C 2.5㎟</v>
          </cell>
        </row>
        <row r="385">
          <cell r="A385" t="str">
            <v>F-CVV 40C 1.5㎟</v>
          </cell>
        </row>
        <row r="386">
          <cell r="A386" t="str">
            <v>F-CVV 40C 2.5㎟</v>
          </cell>
        </row>
        <row r="387">
          <cell r="A387" t="str">
            <v>F-CVV 50C 1.5㎟</v>
          </cell>
        </row>
        <row r="388">
          <cell r="A388" t="str">
            <v>F-CVV 50C 2.5㎟</v>
          </cell>
        </row>
        <row r="389">
          <cell r="A389" t="str">
            <v>F-CVV-S 2C 1.5㎟</v>
          </cell>
        </row>
        <row r="390">
          <cell r="A390" t="str">
            <v>F-CVV-S 2C 2.5㎟</v>
          </cell>
        </row>
        <row r="391">
          <cell r="A391" t="str">
            <v>F-CVV-S 3C 1.5㎟</v>
          </cell>
        </row>
        <row r="392">
          <cell r="A392" t="str">
            <v>F-CVV-S 3C 2.5㎟</v>
          </cell>
        </row>
        <row r="393">
          <cell r="A393" t="str">
            <v>F-CVV-S 4C 1.5㎟</v>
          </cell>
        </row>
        <row r="394">
          <cell r="A394" t="str">
            <v>F-CVV-S 4C 2.5㎟</v>
          </cell>
        </row>
        <row r="395">
          <cell r="A395" t="str">
            <v>F-CVV-S 5C 1.5㎟</v>
          </cell>
        </row>
        <row r="396">
          <cell r="A396" t="str">
            <v>F-CVV-S 5C 2.5㎟</v>
          </cell>
        </row>
        <row r="397">
          <cell r="A397" t="str">
            <v>F-CVV-S 6C 1.5㎟</v>
          </cell>
        </row>
        <row r="398">
          <cell r="A398" t="str">
            <v>F-CVV-S 6C 2.5㎟</v>
          </cell>
        </row>
        <row r="399">
          <cell r="A399" t="str">
            <v>F-CVV-S 7C 1.5㎟</v>
          </cell>
        </row>
        <row r="400">
          <cell r="A400" t="str">
            <v>F-CVV-S 7C 2.5㎟</v>
          </cell>
        </row>
        <row r="401">
          <cell r="A401" t="str">
            <v>F-CVV-S 8C 1.5㎟</v>
          </cell>
        </row>
        <row r="402">
          <cell r="A402" t="str">
            <v>F-CVV-S 8C 2.5㎟</v>
          </cell>
        </row>
        <row r="403">
          <cell r="A403" t="str">
            <v>F-CVV-S 10C 1.5㎟</v>
          </cell>
        </row>
        <row r="404">
          <cell r="A404" t="str">
            <v>F-CVV-S 10C 2.5㎟</v>
          </cell>
        </row>
        <row r="405">
          <cell r="A405" t="str">
            <v>F-CVV-S 12C 1.5㎟</v>
          </cell>
        </row>
        <row r="406">
          <cell r="A406" t="str">
            <v>F-CVV-S 12C 2.5㎟</v>
          </cell>
        </row>
        <row r="407">
          <cell r="A407" t="str">
            <v>F-CVV-S 15C 1.5㎟</v>
          </cell>
        </row>
        <row r="408">
          <cell r="A408" t="str">
            <v>F-CVV-S 15C 2.5㎟</v>
          </cell>
        </row>
        <row r="409">
          <cell r="A409" t="str">
            <v>F-CVV-S 20C 1.5㎟</v>
          </cell>
        </row>
        <row r="410">
          <cell r="A410" t="str">
            <v>F-CVV-S 20C 2.5㎟</v>
          </cell>
        </row>
        <row r="411">
          <cell r="A411" t="str">
            <v>F-CVV-S 25C 1.5㎟</v>
          </cell>
        </row>
        <row r="412">
          <cell r="A412" t="str">
            <v>F-CVV-S 25C 2.5㎟</v>
          </cell>
        </row>
        <row r="413">
          <cell r="A413" t="str">
            <v>F-CVV-S 30C 1.5㎟</v>
          </cell>
        </row>
        <row r="414">
          <cell r="A414" t="str">
            <v>F-CVV-S 30C 2.5㎟</v>
          </cell>
        </row>
        <row r="415">
          <cell r="A415" t="str">
            <v>F-CVV-S 40C 1.5㎟</v>
          </cell>
        </row>
        <row r="416">
          <cell r="A416" t="str">
            <v>F-CVV-S 40C 2.5㎟</v>
          </cell>
        </row>
        <row r="417">
          <cell r="A417" t="str">
            <v>F-CVV-S 50C 1.5㎟</v>
          </cell>
        </row>
        <row r="418">
          <cell r="A418" t="str">
            <v>F-CVV-S 50C 2.5㎟</v>
          </cell>
        </row>
        <row r="419">
          <cell r="A419" t="str">
            <v>F-CVV-SB 2C 1.5㎟</v>
          </cell>
        </row>
        <row r="420">
          <cell r="A420" t="str">
            <v>F-CVV-SB 2C 2.5㎟</v>
          </cell>
        </row>
        <row r="421">
          <cell r="A421" t="str">
            <v>F-CVV-SB 3C 1.5㎟</v>
          </cell>
        </row>
        <row r="422">
          <cell r="A422" t="str">
            <v>F-CVV-SB 3C 2.5㎟</v>
          </cell>
        </row>
        <row r="423">
          <cell r="A423" t="str">
            <v>F-CVV-SB 4C 1.5㎟</v>
          </cell>
        </row>
        <row r="424">
          <cell r="A424" t="str">
            <v>F-CVV-SB 4C 2.5㎟</v>
          </cell>
        </row>
        <row r="425">
          <cell r="A425" t="str">
            <v>F-CVV-SB 5C 1.5㎟</v>
          </cell>
        </row>
        <row r="426">
          <cell r="A426" t="str">
            <v>F-CVV-SB 5C 2.5㎟</v>
          </cell>
        </row>
        <row r="427">
          <cell r="A427" t="str">
            <v>F-CVV-SB 6C 1.5㎟</v>
          </cell>
        </row>
        <row r="428">
          <cell r="A428" t="str">
            <v>F-CVV-SB 6C 2.5㎟</v>
          </cell>
        </row>
        <row r="429">
          <cell r="A429" t="str">
            <v>F-CVV-SB 7C 1.5㎟</v>
          </cell>
        </row>
        <row r="430">
          <cell r="A430" t="str">
            <v>F-CVV-SB 7C 2.5㎟</v>
          </cell>
        </row>
        <row r="431">
          <cell r="A431" t="str">
            <v>F-CVV-SB 8C 1.5㎟</v>
          </cell>
        </row>
        <row r="432">
          <cell r="A432" t="str">
            <v>F-CVV-SB 8C 2.5㎟</v>
          </cell>
        </row>
        <row r="433">
          <cell r="A433" t="str">
            <v>F-CVV-SB 10C 1.5㎟</v>
          </cell>
        </row>
        <row r="434">
          <cell r="A434" t="str">
            <v>F-CVV-SB 10C 2.5㎟</v>
          </cell>
        </row>
        <row r="435">
          <cell r="A435" t="str">
            <v>F-CVV-SB 12C 1.5㎟</v>
          </cell>
        </row>
        <row r="436">
          <cell r="A436" t="str">
            <v>F-CVV-SB 12C 2.5㎟</v>
          </cell>
        </row>
        <row r="437">
          <cell r="A437" t="str">
            <v>F-CVV-SB 15C 1.5㎟</v>
          </cell>
        </row>
        <row r="438">
          <cell r="A438" t="str">
            <v>F-CVV-SB 15C 2.5㎟</v>
          </cell>
        </row>
        <row r="439">
          <cell r="A439" t="str">
            <v>F-CVV-SB 20C 1.5㎟</v>
          </cell>
        </row>
        <row r="440">
          <cell r="A440" t="str">
            <v>F-CVV-SB 20C 2.5㎟</v>
          </cell>
        </row>
        <row r="441">
          <cell r="A441" t="str">
            <v>F-CVV-SB 25C 1.5㎟</v>
          </cell>
        </row>
        <row r="442">
          <cell r="A442" t="str">
            <v>F-CVV-SB 25C 2.5㎟</v>
          </cell>
        </row>
        <row r="443">
          <cell r="A443" t="str">
            <v>F-CVV-SB 30C 1.5㎟</v>
          </cell>
        </row>
        <row r="444">
          <cell r="A444" t="str">
            <v>F-CVV-SB 30C 2.5㎟</v>
          </cell>
        </row>
        <row r="445">
          <cell r="A445" t="str">
            <v>F-CVV-SB 40C 1.5㎟</v>
          </cell>
        </row>
        <row r="446">
          <cell r="A446" t="str">
            <v>F-CVV-SB 40C 2.5㎟</v>
          </cell>
        </row>
        <row r="447">
          <cell r="A447" t="str">
            <v>F-CVV-SB 50C 1.5㎟</v>
          </cell>
        </row>
        <row r="448">
          <cell r="A448" t="str">
            <v>F-CVV-SB 50C 2.5㎟</v>
          </cell>
        </row>
        <row r="449">
          <cell r="A449" t="str">
            <v>F-CVV 2C 1.5㎟ (옥외)</v>
          </cell>
        </row>
        <row r="450">
          <cell r="A450" t="str">
            <v>F-CVV 2C 2.5㎟ (옥외)</v>
          </cell>
        </row>
        <row r="451">
          <cell r="A451" t="str">
            <v>F-CVV 3C 1.5㎟ (옥외)</v>
          </cell>
        </row>
        <row r="452">
          <cell r="A452" t="str">
            <v>F-CVV 3C 2.5㎟ (옥외)</v>
          </cell>
        </row>
        <row r="453">
          <cell r="A453" t="str">
            <v>F-CVV 4C 1.5㎟ (옥외)</v>
          </cell>
        </row>
        <row r="454">
          <cell r="A454" t="str">
            <v>F-CVV 4C 2.5㎟ (옥외)</v>
          </cell>
        </row>
        <row r="455">
          <cell r="A455" t="str">
            <v>F-CVV 5C 1.5㎟ (옥외)</v>
          </cell>
        </row>
        <row r="456">
          <cell r="A456" t="str">
            <v>F-CVV 5C 2.5㎟ (옥외)</v>
          </cell>
        </row>
        <row r="457">
          <cell r="A457" t="str">
            <v>F-CVV 6C 1.5㎟ (옥외)</v>
          </cell>
        </row>
        <row r="458">
          <cell r="A458" t="str">
            <v>F-CVV 6C 2.5㎟ (옥외)</v>
          </cell>
        </row>
        <row r="459">
          <cell r="A459" t="str">
            <v>F-CVV 7C 1.5㎟ (옥외)</v>
          </cell>
        </row>
        <row r="460">
          <cell r="A460" t="str">
            <v>F-CVV 7C 2.5㎟ (옥외)</v>
          </cell>
        </row>
        <row r="461">
          <cell r="A461" t="str">
            <v>F-CVV 7C 4㎟ (옥외)</v>
          </cell>
        </row>
        <row r="462">
          <cell r="A462" t="str">
            <v>F-CVV 7C 6㎟ (옥외)</v>
          </cell>
        </row>
        <row r="463">
          <cell r="A463" t="str">
            <v>F-CVV 8C 1.5㎟ (옥외)</v>
          </cell>
        </row>
        <row r="464">
          <cell r="A464" t="str">
            <v>F-CVV 8C 2.5㎟ (옥외)</v>
          </cell>
        </row>
        <row r="465">
          <cell r="A465" t="str">
            <v>F-CVV 10C 1.5㎟ (옥외)</v>
          </cell>
        </row>
        <row r="466">
          <cell r="A466" t="str">
            <v>F-CVV 10C 2.5㎟ (옥외)</v>
          </cell>
        </row>
        <row r="467">
          <cell r="A467" t="str">
            <v>F-CVV 10C 4㎟ (옥외)</v>
          </cell>
        </row>
        <row r="468">
          <cell r="A468" t="str">
            <v>F-CVV 10C 6㎟ (옥외)</v>
          </cell>
        </row>
        <row r="469">
          <cell r="A469" t="str">
            <v>F-CVV 12C 1.5㎟ (옥외)</v>
          </cell>
        </row>
        <row r="470">
          <cell r="A470" t="str">
            <v>F-CVV 12C 2.5㎟ (옥외)</v>
          </cell>
        </row>
        <row r="471">
          <cell r="A471" t="str">
            <v>F-CVV 15C 1.5㎟ (옥외)</v>
          </cell>
        </row>
        <row r="472">
          <cell r="A472" t="str">
            <v>F-CVV 15C 2.5㎟ (옥외)</v>
          </cell>
        </row>
        <row r="473">
          <cell r="A473" t="str">
            <v>F-CVV 15C 4㎟ (옥외)</v>
          </cell>
        </row>
        <row r="474">
          <cell r="A474" t="str">
            <v>F-CVV 15C 6㎟ (옥외)</v>
          </cell>
        </row>
        <row r="475">
          <cell r="A475" t="str">
            <v>F-CVV 20C 1.5㎟ (옥외)</v>
          </cell>
        </row>
        <row r="476">
          <cell r="A476" t="str">
            <v>F-CVV 20C 2.5㎟ (옥외)</v>
          </cell>
        </row>
        <row r="477">
          <cell r="A477" t="str">
            <v>F-CVV 25C 1.5㎟ (옥외)</v>
          </cell>
        </row>
        <row r="478">
          <cell r="A478" t="str">
            <v>F-CVV 25C 2.5㎟ (옥외)</v>
          </cell>
        </row>
        <row r="479">
          <cell r="A479" t="str">
            <v>F-CVV 30C 1.5㎟ (옥외)</v>
          </cell>
        </row>
        <row r="480">
          <cell r="A480" t="str">
            <v>F-CVV 30C 2.5㎟ (옥외)</v>
          </cell>
        </row>
        <row r="481">
          <cell r="A481" t="str">
            <v>F-CVV 40C 1.5㎟ (옥외)</v>
          </cell>
        </row>
        <row r="482">
          <cell r="A482" t="str">
            <v>F-CVV 40C 2.5㎟ (옥외)</v>
          </cell>
        </row>
        <row r="483">
          <cell r="A483" t="str">
            <v>F-CVV 50C 1.5㎟ (옥외)</v>
          </cell>
        </row>
        <row r="484">
          <cell r="A484" t="str">
            <v>F-CVV 50C 2.5㎟ (옥외)</v>
          </cell>
        </row>
        <row r="485">
          <cell r="A485" t="str">
            <v>F-CVV-S 2C 1.5㎟ (옥외)</v>
          </cell>
        </row>
        <row r="486">
          <cell r="A486" t="str">
            <v>F-CVV-S 2C 2.5㎟ (옥외)</v>
          </cell>
        </row>
        <row r="487">
          <cell r="A487" t="str">
            <v>F-CVV-S 3C 1.5㎟ (옥외)</v>
          </cell>
        </row>
        <row r="488">
          <cell r="A488" t="str">
            <v>F-CVV-S 3C 2.5㎟ (옥외)</v>
          </cell>
        </row>
        <row r="489">
          <cell r="A489" t="str">
            <v>F-CVV-S 4C 1.5㎟ (옥외)</v>
          </cell>
        </row>
        <row r="490">
          <cell r="A490" t="str">
            <v>F-CVV-S 4C 2.5㎟ (옥외)</v>
          </cell>
        </row>
        <row r="491">
          <cell r="A491" t="str">
            <v>F-CVV-S 5C 1.5㎟ (옥외)</v>
          </cell>
        </row>
        <row r="492">
          <cell r="A492" t="str">
            <v>F-CVV-S 5C 2.5㎟ (옥외)</v>
          </cell>
        </row>
        <row r="493">
          <cell r="A493" t="str">
            <v>F-CVV-S 6C 1.5㎟ (옥외)</v>
          </cell>
        </row>
        <row r="494">
          <cell r="A494" t="str">
            <v>F-CVV-S 6C 2.5㎟ (옥외)</v>
          </cell>
        </row>
        <row r="495">
          <cell r="A495" t="str">
            <v>F-CVV-S 7C 1.5㎟ (옥외)</v>
          </cell>
        </row>
        <row r="496">
          <cell r="A496" t="str">
            <v>F-CVV-S 7C 2.5㎟ (옥외)</v>
          </cell>
        </row>
        <row r="497">
          <cell r="A497" t="str">
            <v>F-CVV-S 8C 1.5㎟ (옥외)</v>
          </cell>
        </row>
        <row r="498">
          <cell r="A498" t="str">
            <v>F-CVV-S 8C 2.5㎟ (옥외)</v>
          </cell>
        </row>
        <row r="499">
          <cell r="A499" t="str">
            <v>F-CVV-S 10C 1.5㎟ (옥외)</v>
          </cell>
        </row>
        <row r="500">
          <cell r="A500" t="str">
            <v>F-CVV-S 10C 2.5㎟ (옥외)</v>
          </cell>
        </row>
        <row r="501">
          <cell r="A501" t="str">
            <v>F-CVV-S 12C 1.5㎟ (옥외)</v>
          </cell>
        </row>
        <row r="502">
          <cell r="A502" t="str">
            <v>F-CVV-S 12C 2.5㎟ (옥외)</v>
          </cell>
        </row>
        <row r="503">
          <cell r="A503" t="str">
            <v>F-CVV-S 15C 1.5㎟ (옥외)</v>
          </cell>
        </row>
        <row r="504">
          <cell r="A504" t="str">
            <v>F-CVV-S 15C 2.5㎟ (옥외)</v>
          </cell>
        </row>
        <row r="505">
          <cell r="A505" t="str">
            <v>F-CVV-S 20C 1.5㎟ (옥외)</v>
          </cell>
        </row>
        <row r="506">
          <cell r="A506" t="str">
            <v>F-CVV-S 20C 2.5㎟ (옥외)</v>
          </cell>
        </row>
        <row r="507">
          <cell r="A507" t="str">
            <v>F-CVV-S 25C 1.5㎟ (옥외)</v>
          </cell>
        </row>
        <row r="508">
          <cell r="A508" t="str">
            <v>F-CVV-S 25C 2.5㎟ (옥외)</v>
          </cell>
        </row>
        <row r="509">
          <cell r="A509" t="str">
            <v>F-CVV-S 30C 1.5㎟ (옥외)</v>
          </cell>
        </row>
        <row r="510">
          <cell r="A510" t="str">
            <v>F-CVV-S 30C 2.5㎟ (옥외)</v>
          </cell>
        </row>
        <row r="511">
          <cell r="A511" t="str">
            <v>F-CVV-S 40C 1.5㎟ (옥외)</v>
          </cell>
        </row>
        <row r="512">
          <cell r="A512" t="str">
            <v>F-CVV-S 40C 2.5㎟ (옥외)</v>
          </cell>
        </row>
        <row r="513">
          <cell r="A513" t="str">
            <v>F-CVV-S 50C 1.5㎟ (옥외)</v>
          </cell>
        </row>
        <row r="514">
          <cell r="A514" t="str">
            <v>F-CVV-S 50C 2.5㎟ (옥외)</v>
          </cell>
        </row>
        <row r="515">
          <cell r="A515" t="str">
            <v>F-CVV-SB 2C 1.5㎟ (옥외)</v>
          </cell>
        </row>
        <row r="516">
          <cell r="A516" t="str">
            <v>F-CVV-SB 2C 2.5㎟ (옥외)</v>
          </cell>
        </row>
        <row r="517">
          <cell r="A517" t="str">
            <v>F-CVV-SB 3C 1.5㎟ (옥외)</v>
          </cell>
        </row>
        <row r="518">
          <cell r="A518" t="str">
            <v>F-CVV-SB 3C 2.5㎟ (옥외)</v>
          </cell>
        </row>
        <row r="519">
          <cell r="A519" t="str">
            <v>F-CVV-SB 4C 1.5㎟ (옥외)</v>
          </cell>
        </row>
        <row r="520">
          <cell r="A520" t="str">
            <v>F-CVV-SB 4C 2.5㎟ (옥외)</v>
          </cell>
        </row>
        <row r="521">
          <cell r="A521" t="str">
            <v>F-CVV-SB 5C 1.5㎟ (옥외)</v>
          </cell>
        </row>
        <row r="522">
          <cell r="A522" t="str">
            <v>F-CVV-SB 5C 2.5㎟ (옥외)</v>
          </cell>
        </row>
        <row r="523">
          <cell r="A523" t="str">
            <v>F-CVV-SB 6C 1.5㎟ (옥외)</v>
          </cell>
        </row>
        <row r="524">
          <cell r="A524" t="str">
            <v>F-CVV-SB 6C 2.5㎟ (옥외)</v>
          </cell>
        </row>
        <row r="525">
          <cell r="A525" t="str">
            <v>F-CVV-SB 7C 1.5㎟ (옥외)</v>
          </cell>
        </row>
        <row r="526">
          <cell r="A526" t="str">
            <v>F-CVV-SB 7C 2.5㎟ (옥외)</v>
          </cell>
        </row>
        <row r="527">
          <cell r="A527" t="str">
            <v>F-CVV-SB 8C 1.5㎟ (옥외)</v>
          </cell>
        </row>
        <row r="528">
          <cell r="A528" t="str">
            <v>F-CVV-SB 8C 2.5㎟ (옥외)</v>
          </cell>
        </row>
        <row r="529">
          <cell r="A529" t="str">
            <v>F-CVV-SB 10C 1.5㎟ (옥외)</v>
          </cell>
        </row>
        <row r="530">
          <cell r="A530" t="str">
            <v>F-CVV-SB 10C 2.5㎟ (옥외)</v>
          </cell>
        </row>
        <row r="531">
          <cell r="A531" t="str">
            <v>F-CVV-SB 12C 1.5㎟ (옥외)</v>
          </cell>
        </row>
        <row r="532">
          <cell r="A532" t="str">
            <v>F-CVV-SB 12C 2.5㎟ (옥외)</v>
          </cell>
        </row>
        <row r="533">
          <cell r="A533" t="str">
            <v>F-CVV-SB 15C 1.5㎟ (옥외)</v>
          </cell>
        </row>
        <row r="534">
          <cell r="A534" t="str">
            <v>F-CVV-SB 15C 2.5㎟ (옥외)</v>
          </cell>
        </row>
        <row r="535">
          <cell r="A535" t="str">
            <v>F-CVV-SB 20C 1.5㎟ (옥외)</v>
          </cell>
        </row>
        <row r="536">
          <cell r="A536" t="str">
            <v>F-CVV-SB 20C 2.5㎟ (옥외)</v>
          </cell>
        </row>
        <row r="537">
          <cell r="A537" t="str">
            <v>F-CVV-SB 25C 1.5㎟ (옥외)</v>
          </cell>
        </row>
        <row r="538">
          <cell r="A538" t="str">
            <v>F-CVV-SB 25C 2.5㎟ (옥외)</v>
          </cell>
        </row>
        <row r="539">
          <cell r="A539" t="str">
            <v>F-CVV-SB 30C 1.5㎟ (옥외)</v>
          </cell>
        </row>
        <row r="540">
          <cell r="A540" t="str">
            <v>F-CVV-SB 30C 2.5㎟ (옥외)</v>
          </cell>
        </row>
        <row r="541">
          <cell r="A541" t="str">
            <v>F-CVV-SB 40C 1.5㎟ (옥외)</v>
          </cell>
        </row>
        <row r="542">
          <cell r="A542" t="str">
            <v>F-CVV-SB 40C 2.5㎟ (옥외)</v>
          </cell>
        </row>
        <row r="543">
          <cell r="A543" t="str">
            <v>F-CVV-SB 50C 1.5㎟ (옥외)</v>
          </cell>
        </row>
        <row r="544">
          <cell r="A544" t="str">
            <v>F-CVV-SB 50C 2.5㎟ (옥외)</v>
          </cell>
        </row>
        <row r="545">
          <cell r="A545" t="str">
            <v>VCT 2C 1㎟</v>
          </cell>
        </row>
        <row r="546">
          <cell r="A546" t="str">
            <v>VCT 2C 1.5㎟</v>
          </cell>
        </row>
        <row r="547">
          <cell r="A547" t="str">
            <v>VCT 2C 2.5㎟</v>
          </cell>
        </row>
        <row r="548">
          <cell r="A548" t="str">
            <v>VCT 3C 1㎟</v>
          </cell>
        </row>
        <row r="549">
          <cell r="A549" t="str">
            <v>VCT 3C 1.5㎟</v>
          </cell>
        </row>
        <row r="550">
          <cell r="A550" t="str">
            <v>VCT 3C 2.5㎟</v>
          </cell>
        </row>
        <row r="551">
          <cell r="A551" t="str">
            <v>VCT 4C 1㎟</v>
          </cell>
        </row>
        <row r="552">
          <cell r="A552" t="str">
            <v>VCT 4C 1.5㎟</v>
          </cell>
        </row>
        <row r="553">
          <cell r="A553" t="str">
            <v>VCT 4C 2.5㎟</v>
          </cell>
        </row>
        <row r="554">
          <cell r="A554" t="str">
            <v>VCTF 2C 0.75㎟</v>
          </cell>
        </row>
        <row r="555">
          <cell r="A555" t="str">
            <v>VCTF 2C 1.0㎟</v>
          </cell>
        </row>
        <row r="556">
          <cell r="A556" t="str">
            <v>VCTF 2C 1.25㎟</v>
          </cell>
        </row>
        <row r="557">
          <cell r="A557" t="str">
            <v>VCTF 2C 1.5㎟</v>
          </cell>
        </row>
        <row r="558">
          <cell r="A558" t="str">
            <v>VCTF 2C 2.0㎟</v>
          </cell>
        </row>
        <row r="559">
          <cell r="A559" t="str">
            <v>VCTF 2C 2.5㎟</v>
          </cell>
        </row>
        <row r="560">
          <cell r="A560" t="str">
            <v>VCTF 3C 0.75㎟</v>
          </cell>
        </row>
        <row r="561">
          <cell r="A561" t="str">
            <v>VCTF 3C 1.0㎟</v>
          </cell>
        </row>
        <row r="562">
          <cell r="A562" t="str">
            <v>VCTF 3C 1.25㎟</v>
          </cell>
        </row>
        <row r="563">
          <cell r="A563" t="str">
            <v>VCTF 3C 1.5㎟</v>
          </cell>
        </row>
        <row r="564">
          <cell r="A564" t="str">
            <v>VCTF 3C 2.0㎟</v>
          </cell>
        </row>
        <row r="565">
          <cell r="A565" t="str">
            <v>VCTF 4C 0.75㎟</v>
          </cell>
        </row>
        <row r="566">
          <cell r="A566" t="str">
            <v>VCTF 4C 1.0㎟</v>
          </cell>
        </row>
        <row r="567">
          <cell r="A567" t="str">
            <v>VCTF 4C 1.25㎟</v>
          </cell>
        </row>
        <row r="568">
          <cell r="A568" t="str">
            <v>VCTF 4C 2.0㎟</v>
          </cell>
        </row>
        <row r="569">
          <cell r="A569" t="str">
            <v>CAT'6 4P 0.5㎜</v>
          </cell>
        </row>
        <row r="570">
          <cell r="A570" t="str">
            <v>CAT'5e 4P 0.5㎜</v>
          </cell>
        </row>
        <row r="571">
          <cell r="A571" t="str">
            <v>CAT'5e 25P 0.5㎜</v>
          </cell>
        </row>
        <row r="572">
          <cell r="A572" t="str">
            <v>CAT'5 4P 0.5㎜</v>
          </cell>
        </row>
        <row r="573">
          <cell r="A573" t="str">
            <v>CAT'5 25P 0.5㎜</v>
          </cell>
        </row>
        <row r="574">
          <cell r="A574" t="str">
            <v>CAT'5 50P 0.5㎜</v>
          </cell>
        </row>
        <row r="575">
          <cell r="A575" t="str">
            <v>CAT'5 100P 0.5㎜</v>
          </cell>
        </row>
        <row r="576">
          <cell r="A576" t="str">
            <v>CAT'3 25P 0.5㎜</v>
          </cell>
        </row>
        <row r="577">
          <cell r="A577" t="str">
            <v>CAT'3 50P 0.5㎜</v>
          </cell>
        </row>
        <row r="578">
          <cell r="A578" t="str">
            <v>CAT'3 75P 0.5㎜</v>
          </cell>
        </row>
        <row r="579">
          <cell r="A579" t="str">
            <v>CAT'3 100P 0.5㎜</v>
          </cell>
        </row>
        <row r="580">
          <cell r="A580" t="str">
            <v>CAT'3 150P 0.5㎜</v>
          </cell>
        </row>
        <row r="581">
          <cell r="A581" t="str">
            <v>CAT'3 200P 0.5㎜</v>
          </cell>
        </row>
        <row r="582">
          <cell r="A582" t="str">
            <v>CAT'3 300P 0.5㎜</v>
          </cell>
        </row>
        <row r="583">
          <cell r="A583" t="str">
            <v>CAT'3 400P 0.5㎜</v>
          </cell>
        </row>
        <row r="584">
          <cell r="A584" t="str">
            <v>CAT'3 600P 0.5㎜</v>
          </cell>
        </row>
        <row r="585">
          <cell r="A585" t="str">
            <v>4C</v>
          </cell>
        </row>
        <row r="586">
          <cell r="A586" t="str">
            <v>8C</v>
          </cell>
        </row>
        <row r="587">
          <cell r="A587" t="str">
            <v>12C</v>
          </cell>
        </row>
        <row r="588">
          <cell r="A588" t="str">
            <v>24C</v>
          </cell>
        </row>
        <row r="589">
          <cell r="A589" t="str">
            <v>LC 3M</v>
          </cell>
        </row>
        <row r="590">
          <cell r="A590" t="str">
            <v>SC 3M</v>
          </cell>
        </row>
        <row r="591">
          <cell r="A591" t="str">
            <v>ST 3M</v>
          </cell>
        </row>
        <row r="592">
          <cell r="A592" t="str">
            <v>5C-FBT</v>
          </cell>
        </row>
        <row r="593">
          <cell r="A593" t="str">
            <v>7C-FBT</v>
          </cell>
        </row>
        <row r="594">
          <cell r="A594" t="str">
            <v>S-5C-FB</v>
          </cell>
        </row>
        <row r="595">
          <cell r="A595" t="str">
            <v>S-7C-FB</v>
          </cell>
        </row>
        <row r="596">
          <cell r="A596" t="str">
            <v>5C-HFBT</v>
          </cell>
        </row>
        <row r="597">
          <cell r="A597" t="str">
            <v>7C-HFBT</v>
          </cell>
        </row>
        <row r="598">
          <cell r="A598" t="str">
            <v>10C-HFBT</v>
          </cell>
        </row>
        <row r="599">
          <cell r="A599" t="str">
            <v>3C-2V</v>
          </cell>
        </row>
        <row r="600">
          <cell r="A600" t="str">
            <v>5C-2V</v>
          </cell>
        </row>
        <row r="601">
          <cell r="A601" t="str">
            <v>7C-2V</v>
          </cell>
        </row>
        <row r="602">
          <cell r="A602" t="str">
            <v>10C-2V</v>
          </cell>
        </row>
        <row r="603">
          <cell r="A603" t="str">
            <v>0.5mm x 10P</v>
          </cell>
        </row>
        <row r="604">
          <cell r="A604" t="str">
            <v>0.65mm x 5P</v>
          </cell>
        </row>
        <row r="605">
          <cell r="A605" t="str">
            <v>0.65mm x 10P</v>
          </cell>
        </row>
        <row r="606">
          <cell r="A606" t="str">
            <v>0.65mm x 15P</v>
          </cell>
        </row>
        <row r="607">
          <cell r="A607" t="str">
            <v>0.65mm x 20P</v>
          </cell>
        </row>
        <row r="608">
          <cell r="A608" t="str">
            <v>0.65mm x 25P</v>
          </cell>
        </row>
        <row r="609">
          <cell r="A609" t="str">
            <v>0.65mm x 30P</v>
          </cell>
        </row>
        <row r="610">
          <cell r="A610" t="str">
            <v>0.65mm x 50P</v>
          </cell>
        </row>
        <row r="611">
          <cell r="A611" t="str">
            <v>0.65mm x 100P</v>
          </cell>
        </row>
        <row r="612">
          <cell r="A612" t="str">
            <v>0.65mm x 150P</v>
          </cell>
        </row>
        <row r="613">
          <cell r="A613" t="str">
            <v>0.65mm x 200P</v>
          </cell>
        </row>
        <row r="614">
          <cell r="A614" t="str">
            <v>터파기&amp;되메우기</v>
          </cell>
        </row>
        <row r="615">
          <cell r="A615" t="str">
            <v>케이블표시시트</v>
          </cell>
        </row>
        <row r="616">
          <cell r="A616" t="str">
            <v>지중매설표시기</v>
          </cell>
        </row>
        <row r="617">
          <cell r="A617" t="str">
            <v>RACE WAY BODY</v>
          </cell>
        </row>
        <row r="618">
          <cell r="A618" t="str">
            <v>CABLE TRAY(STEEL)</v>
          </cell>
        </row>
        <row r="619">
          <cell r="A619" t="str">
            <v>CABLE DUCT (W/COVER)</v>
          </cell>
        </row>
      </sheetData>
      <sheetData sheetId="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기계획"/>
      <sheetName val="통신계획"/>
      <sheetName val="관리동계획"/>
      <sheetName val="전시관계획"/>
      <sheetName val="Sheet3 (2)"/>
      <sheetName val="Sheet1"/>
      <sheetName val="Sheet3"/>
      <sheetName val="전기"/>
      <sheetName val="2공구산출내역"/>
      <sheetName val="SCHE"/>
      <sheetName val="#REF"/>
      <sheetName val="투자효율분석"/>
      <sheetName val="기본단가표"/>
      <sheetName val="2"/>
      <sheetName val="단가산출"/>
      <sheetName val="일위대가"/>
      <sheetName val="수량산출"/>
      <sheetName val="대가목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      "/>
      <sheetName val="공량산출서"/>
      <sheetName val="조서집계표"/>
    </sheetNames>
    <sheetDataSet>
      <sheetData sheetId="0"/>
      <sheetData sheetId="1"/>
      <sheetData sheetId="2"/>
      <sheetData sheetId="3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80226 패션MESA빌딩"/>
    </sheetNames>
    <definedNames>
      <definedName name="han_code"/>
    </definedNames>
    <sheetDataSet>
      <sheetData sheetId="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을지"/>
      <sheetName val="CCTV설치&amp;시운전"/>
      <sheetName val="AUTOCOP3000"/>
      <sheetName val="층별 물량표"/>
      <sheetName val="동력부하"/>
      <sheetName val="L-기술계산(1Φ220-110V)"/>
      <sheetName val="전등부하"/>
      <sheetName val="0.6-1KV FCV"/>
      <sheetName val="전동기규격"/>
      <sheetName val="표지"/>
      <sheetName val="수변전용량검토"/>
      <sheetName val="단락전류계산서"/>
      <sheetName val="(UT동)SUB"/>
      <sheetName val="(본관동)SUB"/>
      <sheetName val="(2공장동)SUB"/>
      <sheetName val="(사출동)SUB"/>
      <sheetName val="(UT동)UTIL"/>
      <sheetName val="(본관동)AHU"/>
      <sheetName val="(2공장동)AHU"/>
      <sheetName val="(사출동)AHU"/>
      <sheetName val="(사출동)장치"/>
      <sheetName val="통합배선인건"/>
      <sheetName val="견적갑지"/>
      <sheetName val="물량산출"/>
      <sheetName val="비교자료"/>
      <sheetName val="일위(설)"/>
      <sheetName val="수원민자역사견적서"/>
      <sheetName val="전기공사일위대가"/>
      <sheetName val="요율"/>
      <sheetName val="직노"/>
      <sheetName val="집계표"/>
      <sheetName val="수량산출서"/>
      <sheetName val="전선관토공"/>
      <sheetName val="일위대가"/>
      <sheetName val="기계내역"/>
      <sheetName val="일위목록"/>
      <sheetName val="일위대가(가설)"/>
      <sheetName val="공사예산하조서"/>
      <sheetName val="내역서"/>
      <sheetName val="표지 (2)"/>
      <sheetName val="ABUT수량-A1"/>
      <sheetName val="프로젝트"/>
      <sheetName val="EP0618"/>
      <sheetName val="단가 "/>
      <sheetName val="노임"/>
      <sheetName val="J直材4"/>
      <sheetName val="단가산출"/>
      <sheetName val="unit 4"/>
      <sheetName val="원가계산서 "/>
      <sheetName val="내역표지"/>
      <sheetName val="일위"/>
      <sheetName val="물가조사"/>
      <sheetName val="Sheet2"/>
      <sheetName val="Sheet3"/>
      <sheetName val="철거산출근거"/>
      <sheetName val="Baby일위대가"/>
      <sheetName val="가락화장을지"/>
      <sheetName val="설계명세서"/>
      <sheetName val="빌딩 안내"/>
      <sheetName val="연부97-1"/>
      <sheetName val="갑지1"/>
      <sheetName val="건축공사실행"/>
      <sheetName val="내역"/>
      <sheetName val="견적서"/>
      <sheetName val="EACT10"/>
      <sheetName val="일반공사"/>
      <sheetName val="방송(체육관)"/>
      <sheetName val="차액보증"/>
      <sheetName val="단가대비"/>
      <sheetName val="구리토평1전기"/>
      <sheetName val="기계설비"/>
      <sheetName val="DATA(BAC)"/>
      <sheetName val="96작생능"/>
      <sheetName val="Sheet1"/>
      <sheetName val="분전반"/>
      <sheetName val="공량산출서"/>
      <sheetName val="Inform"/>
      <sheetName val="원내역"/>
      <sheetName val="9GNG운반"/>
      <sheetName val="공사예산하조서(O.K)"/>
      <sheetName val="인건-측정"/>
      <sheetName val="암거날개벽재료집계"/>
      <sheetName val="ELECTRIC"/>
      <sheetName val="L1"/>
      <sheetName val="부하계산서"/>
      <sheetName val="기자재비"/>
      <sheetName val="충돌 내용"/>
      <sheetName val="내역서(삼호)"/>
      <sheetName val="OPGW기별"/>
      <sheetName val="노무비단가"/>
      <sheetName val="수량산출"/>
      <sheetName val="원내역서3"/>
      <sheetName val="코드표"/>
      <sheetName val="물가자료"/>
      <sheetName val="개요"/>
      <sheetName val="주소"/>
      <sheetName val="일위대가표"/>
      <sheetName val="건축원가"/>
      <sheetName val="1.수인터널"/>
      <sheetName val="1차 내역서"/>
      <sheetName val="일위산출"/>
      <sheetName val="층별_물량표"/>
      <sheetName val="0_6-1KV_FCV"/>
      <sheetName val="표지_(2)"/>
      <sheetName val="unit_4"/>
      <sheetName val="1_수인터널"/>
      <sheetName val="1차_내역서"/>
      <sheetName val="원가계산서_"/>
      <sheetName val="단가_"/>
      <sheetName val="빌딩_안내"/>
      <sheetName val="재집"/>
      <sheetName val="직재"/>
      <sheetName val="건축내역서"/>
      <sheetName val="일위목록-기"/>
      <sheetName val="#REF"/>
      <sheetName val="김포IO"/>
      <sheetName val="FD"/>
      <sheetName val="약전닥트"/>
      <sheetName val="건축부하"/>
      <sheetName val="처리단락"/>
      <sheetName val="99관저"/>
      <sheetName val="일지-H"/>
      <sheetName val="LD"/>
      <sheetName val="FA설치명세"/>
      <sheetName val="아파트건축"/>
      <sheetName val="단중표"/>
      <sheetName val="경산"/>
      <sheetName val="설직재-1"/>
      <sheetName val="고압수량(철거)"/>
      <sheetName val="세동별비상"/>
      <sheetName val="2공구산출내역"/>
      <sheetName val="합천내역"/>
      <sheetName val="기자재단가"/>
      <sheetName val="입찰안"/>
      <sheetName val="일위대가목록"/>
      <sheetName val="BASIC (2)"/>
      <sheetName val="카렌스센터계량기설치공사"/>
      <sheetName val="덕전리"/>
      <sheetName val="노임단가"/>
      <sheetName val="식재가격"/>
      <sheetName val="식재총괄"/>
      <sheetName val="저"/>
      <sheetName val="신공덕"/>
      <sheetName val="대가목록"/>
      <sheetName val="인건비"/>
      <sheetName val="예가표"/>
      <sheetName val="명단"/>
      <sheetName val="준공정산"/>
      <sheetName val="15.공량산출근거서"/>
      <sheetName val="품셈TABLE"/>
      <sheetName val="기계설비-내역서"/>
      <sheetName val="단가최종"/>
      <sheetName val="유림골조"/>
      <sheetName val=" HIT-&gt;HMC 견적(3900)"/>
      <sheetName val="기본일위"/>
      <sheetName val=" 냉각수펌프"/>
      <sheetName val="N賃率-職"/>
      <sheetName val="터널조도"/>
      <sheetName val="Macro1"/>
      <sheetName val="내역서(설비+소방)"/>
      <sheetName val="설계내역서"/>
      <sheetName val="환율"/>
      <sheetName val="일위대가(건축)"/>
      <sheetName val="전기단가조사서"/>
      <sheetName val="토목공사"/>
      <sheetName val="원가,내역,관급,한전,일위"/>
      <sheetName val="단가조사"/>
      <sheetName val="GI-LIST"/>
      <sheetName val="을"/>
      <sheetName val="준공내역서(을)"/>
      <sheetName val="정산내역서"/>
      <sheetName val="내역5"/>
      <sheetName val="일위대가목차"/>
      <sheetName val="원형1호맨홀토공수량"/>
      <sheetName val="2-2.매출분석"/>
      <sheetName val="공조기(삭제)"/>
      <sheetName val="6호기"/>
      <sheetName val="관급_File"/>
      <sheetName val="데이타"/>
      <sheetName val="원가"/>
      <sheetName val="LH3 동양시스템"/>
      <sheetName val="국공유지및사유지"/>
      <sheetName val="의뢰(2004)"/>
      <sheetName val="기초물량"/>
      <sheetName val="단가산출서"/>
      <sheetName val="기초단가"/>
      <sheetName val="절취및터파기"/>
      <sheetName val="단가산출-기,교"/>
      <sheetName val="DATA"/>
      <sheetName val="data spec"/>
      <sheetName val="QandAJunior"/>
      <sheetName val="총괄"/>
      <sheetName val="내역(영일)"/>
      <sheetName val="소야공정계획표"/>
      <sheetName val="45,46"/>
      <sheetName val="터파기및재료"/>
      <sheetName val="별표 "/>
      <sheetName val="하조서"/>
      <sheetName val="공정코드"/>
      <sheetName val="wall"/>
      <sheetName val="연습"/>
      <sheetName val="지급자재"/>
      <sheetName val="손익분석"/>
      <sheetName val="실행"/>
      <sheetName val="단위량"/>
      <sheetName val="재료집계표2"/>
      <sheetName val="토적집계표"/>
      <sheetName val="배관BM(일반)"/>
      <sheetName val="소방설비일위대가목록"/>
      <sheetName val="자재단가표"/>
      <sheetName val="현장관리비데이타"/>
      <sheetName val="CON'C"/>
      <sheetName val="노무비"/>
      <sheetName val="03.10-12매입세금"/>
      <sheetName val="도급내역서"/>
      <sheetName val="대치판정"/>
      <sheetName val="원가계산"/>
      <sheetName val="일위대가(계측기설치)"/>
      <sheetName val="외주비"/>
      <sheetName val="기준가"/>
      <sheetName val="한국원가"/>
      <sheetName val="패널"/>
      <sheetName val="기본입력"/>
      <sheetName val="문학간접"/>
      <sheetName val="일위_파일"/>
      <sheetName val="대가단최종"/>
      <sheetName val="원가총괄"/>
      <sheetName val="98수문일위"/>
      <sheetName val="총체보활공정표"/>
      <sheetName val="전기일위목록"/>
      <sheetName val="중기가격"/>
      <sheetName val="건물"/>
      <sheetName val="순공사비"/>
      <sheetName val="합의경상"/>
      <sheetName val="Sheet5"/>
      <sheetName val="적용건축"/>
      <sheetName val="실행철강하도"/>
      <sheetName val="목록"/>
      <sheetName val="일위대가 (100%)"/>
      <sheetName val="단가일람"/>
      <sheetName val="단위량당중기"/>
      <sheetName val="7단가"/>
      <sheetName val="단가"/>
      <sheetName val="결재판(삭제하지말아주세요)"/>
      <sheetName val="O＆P"/>
      <sheetName val="조경일람"/>
      <sheetName val="70%"/>
      <sheetName val="부대공"/>
      <sheetName val="포장공"/>
      <sheetName val="토공"/>
      <sheetName val="부총"/>
      <sheetName val="입찰견적보고서"/>
      <sheetName val="DB"/>
      <sheetName val="1안"/>
      <sheetName val="도급갑지"/>
      <sheetName val="1-1평균터파기고(1)"/>
      <sheetName val="집계"/>
      <sheetName val="우배수"/>
      <sheetName val="교통대책내역"/>
      <sheetName val="9509"/>
      <sheetName val="산출금액내역"/>
      <sheetName val="상수도토공집계표"/>
      <sheetName val="MAN"/>
      <sheetName val="사용자단가"/>
      <sheetName val="사용자일위"/>
      <sheetName val="CODE1"/>
      <sheetName val="CODE2"/>
      <sheetName val="층별_물량표1"/>
      <sheetName val="0_6-1KV_FCV1"/>
      <sheetName val="표지_(2)1"/>
      <sheetName val="단가_1"/>
      <sheetName val="원가계산서_1"/>
      <sheetName val="unit_41"/>
      <sheetName val="빌딩_안내1"/>
      <sheetName val="충돌_내용"/>
      <sheetName val="공사예산하조서(O_K)"/>
      <sheetName val="1_수인터널1"/>
      <sheetName val="1차_내역서1"/>
      <sheetName val="BASIC_(2)"/>
      <sheetName val="_냉각수펌프"/>
      <sheetName val="_HIT-&gt;HMC_견적(3900)"/>
      <sheetName val="15_공량산출근거서"/>
      <sheetName val="2-2_매출분석"/>
      <sheetName val="LH3_동양시스템"/>
      <sheetName val="일위목차"/>
      <sheetName val="AV시스템"/>
      <sheetName val="맨홀조서"/>
      <sheetName val="98'자재"/>
      <sheetName val="공사물량총량집계"/>
      <sheetName val="4차원가계산서"/>
      <sheetName val="토적표"/>
      <sheetName val="손익차9월2"/>
      <sheetName val="수원민자역사견적서.xls"/>
      <sheetName val="PAC"/>
      <sheetName val="전등,DC등 내역서"/>
      <sheetName val="99년신청"/>
      <sheetName val="노무비산출(아파트 전체)-경보"/>
      <sheetName val="투찰가"/>
      <sheetName val="부대시설"/>
      <sheetName val="화재 탐지 설비"/>
      <sheetName val=""/>
      <sheetName val="견적대비(1차) (2)"/>
      <sheetName val="설계명세서(a"/>
      <sheetName val="변경내역"/>
      <sheetName val="48일위(기존)"/>
      <sheetName val="자재단가"/>
      <sheetName val="세부내역"/>
      <sheetName val="정부노임단가"/>
      <sheetName val="공조기휀"/>
      <sheetName val="AHU집계"/>
      <sheetName val="견적내역"/>
      <sheetName val="별표"/>
      <sheetName val="설비내역서"/>
      <sheetName val="전기내역서"/>
      <sheetName val="(실사조정)총괄"/>
      <sheetName val="인건비 "/>
      <sheetName val="공제구간조서"/>
      <sheetName val="일반전기C"/>
      <sheetName val="자료"/>
      <sheetName val="__HK21887_1129___My_Documents_2"/>
      <sheetName val="__HK21887_1129___My_Documents_3"/>
      <sheetName val="BID"/>
      <sheetName val="지수"/>
      <sheetName val="단가 (2)"/>
      <sheetName val="FB25JN"/>
      <sheetName val="금액내역서"/>
      <sheetName val="경북"/>
      <sheetName val="환산"/>
      <sheetName val="설비"/>
      <sheetName val="Macro(전선)"/>
      <sheetName val="내역서적용수량"/>
      <sheetName val="매립"/>
      <sheetName val="기성내역서"/>
      <sheetName val="__HK21887_1129___My_Documents_4"/>
      <sheetName val="공종구간"/>
      <sheetName val="단가조사표"/>
      <sheetName val="조명시설"/>
      <sheetName val="I一般比"/>
      <sheetName val="000000"/>
      <sheetName val="공정계획"/>
      <sheetName val="외주가공"/>
      <sheetName val="J형측구단위수량"/>
      <sheetName val="ysn"/>
      <sheetName val="접속단위"/>
      <sheetName val="공조기"/>
      <sheetName val="단가비교표"/>
      <sheetName val="도로단위당"/>
      <sheetName val="교각1"/>
      <sheetName val="건축내역"/>
      <sheetName val="피벗테이블데이터분석"/>
      <sheetName val="적용단위길이"/>
      <sheetName val="본부소개"/>
      <sheetName val="접지수량"/>
      <sheetName val="내2"/>
      <sheetName val="물량표"/>
      <sheetName val="연결관암거"/>
      <sheetName val="변수값"/>
      <sheetName val="중기상차"/>
      <sheetName val="AS복구"/>
      <sheetName val="중기터파기"/>
      <sheetName val="COL"/>
      <sheetName val="DATE"/>
      <sheetName val="설계기별"/>
      <sheetName val="기성고"/>
      <sheetName val="A 견적"/>
      <sheetName val="data_spec"/>
    </sheetNames>
    <sheetDataSet>
      <sheetData sheetId="0" refreshError="1"/>
      <sheetData sheetId="1" refreshError="1">
        <row r="1">
          <cell r="G1" t="str">
            <v>(단위 : 원)</v>
          </cell>
        </row>
        <row r="2">
          <cell r="A2" t="str">
            <v>항목</v>
          </cell>
          <cell r="B2" t="str">
            <v>품      명</v>
          </cell>
          <cell r="C2" t="str">
            <v>규  격</v>
          </cell>
          <cell r="D2" t="str">
            <v>단위</v>
          </cell>
          <cell r="E2" t="str">
            <v>수량</v>
          </cell>
          <cell r="F2" t="str">
            <v>단 가</v>
          </cell>
          <cell r="G2" t="str">
            <v>금    액</v>
          </cell>
          <cell r="H2" t="str">
            <v>원가</v>
          </cell>
          <cell r="I2">
            <v>0</v>
          </cell>
          <cell r="J2" t="str">
            <v>factor</v>
          </cell>
          <cell r="K2" t="str">
            <v>설계가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/>
      <sheetData sheetId="32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공종별집계표"/>
      <sheetName val="공종별내역서"/>
      <sheetName val="일위대가목록"/>
      <sheetName val="일위대가"/>
      <sheetName val="단가대비표"/>
      <sheetName val="물량산출집계(기소)"/>
      <sheetName val="물량산출근거(기소)"/>
      <sheetName val="물량산출집계(전소)"/>
      <sheetName val="물량산출근거(전소)"/>
      <sheetName val="공량산출근거서"/>
      <sheetName val="표지(7)"/>
      <sheetName val="공량설정"/>
      <sheetName val=" 공사설정 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4">
          <cell r="K4" t="str">
            <v/>
          </cell>
          <cell r="L4" t="str">
            <v/>
          </cell>
          <cell r="M4" t="str">
            <v/>
          </cell>
        </row>
        <row r="5">
          <cell r="C5" t="str">
            <v>F-FR-3 2C 1.5㎟</v>
          </cell>
          <cell r="G5" t="str">
            <v>ST 22C</v>
          </cell>
          <cell r="K5" t="str">
            <v/>
          </cell>
          <cell r="L5" t="str">
            <v/>
          </cell>
        </row>
        <row r="6">
          <cell r="C6" t="str">
            <v>F-FR-3 2C 1.5㎟</v>
          </cell>
          <cell r="G6" t="str">
            <v>22C 고장력방수</v>
          </cell>
          <cell r="K6" t="str">
            <v/>
          </cell>
          <cell r="L6" t="str">
            <v/>
          </cell>
        </row>
        <row r="7">
          <cell r="C7" t="str">
            <v>F-FR-3 2C 1.5㎟</v>
          </cell>
          <cell r="G7" t="str">
            <v>ST 22C</v>
          </cell>
          <cell r="K7" t="str">
            <v/>
          </cell>
          <cell r="L7" t="str">
            <v/>
          </cell>
        </row>
        <row r="8">
          <cell r="C8" t="str">
            <v>F-FR-3 2C 1.5㎟</v>
          </cell>
          <cell r="G8" t="str">
            <v>22C 고장력방수</v>
          </cell>
          <cell r="K8" t="str">
            <v/>
          </cell>
          <cell r="L8" t="str">
            <v/>
          </cell>
        </row>
        <row r="9">
          <cell r="C9" t="str">
            <v>F-FR-3 2C 1.5㎟</v>
          </cell>
          <cell r="G9" t="str">
            <v>ST 22C</v>
          </cell>
          <cell r="K9" t="str">
            <v/>
          </cell>
          <cell r="L9" t="str">
            <v/>
          </cell>
        </row>
        <row r="10">
          <cell r="C10" t="str">
            <v>F-FR-3 2C 1.5㎟</v>
          </cell>
          <cell r="G10" t="str">
            <v>22C 고장력방수</v>
          </cell>
          <cell r="K10" t="str">
            <v/>
          </cell>
          <cell r="L10" t="str">
            <v/>
          </cell>
        </row>
        <row r="11">
          <cell r="K11" t="str">
            <v/>
          </cell>
          <cell r="L11" t="str">
            <v/>
          </cell>
        </row>
        <row r="12">
          <cell r="C12" t="str">
            <v>F-FR-3 5C 1.5㎟</v>
          </cell>
          <cell r="G12" t="str">
            <v>ST 28C</v>
          </cell>
          <cell r="K12" t="str">
            <v/>
          </cell>
          <cell r="L12" t="str">
            <v/>
          </cell>
        </row>
        <row r="13">
          <cell r="C13" t="str">
            <v>F-FR-3 2C 1.5㎟</v>
          </cell>
          <cell r="G13" t="str">
            <v>ST 22C</v>
          </cell>
          <cell r="K13" t="str">
            <v/>
          </cell>
          <cell r="L13" t="str">
            <v/>
          </cell>
        </row>
        <row r="14">
          <cell r="C14" t="str">
            <v>F-FR-3 2C 1.5㎟</v>
          </cell>
          <cell r="G14" t="str">
            <v>22C 고장력방수</v>
          </cell>
          <cell r="K14" t="str">
            <v/>
          </cell>
          <cell r="L14" t="str">
            <v/>
          </cell>
        </row>
        <row r="15">
          <cell r="C15" t="str">
            <v>F-FR-3 3C 1.5㎟</v>
          </cell>
          <cell r="G15" t="str">
            <v>ST 22C</v>
          </cell>
          <cell r="K15" t="str">
            <v/>
          </cell>
          <cell r="L15" t="str">
            <v/>
          </cell>
        </row>
        <row r="16">
          <cell r="C16" t="str">
            <v>F-FR-3 3C 1.5㎟</v>
          </cell>
          <cell r="G16" t="str">
            <v>22C 고장력방수</v>
          </cell>
          <cell r="K16" t="str">
            <v/>
          </cell>
          <cell r="L16" t="str">
            <v/>
          </cell>
        </row>
        <row r="17">
          <cell r="K17" t="str">
            <v/>
          </cell>
          <cell r="L17" t="str">
            <v/>
          </cell>
        </row>
        <row r="18">
          <cell r="C18" t="str">
            <v>F-FR-3 15C 1.5㎟</v>
          </cell>
          <cell r="G18" t="str">
            <v>ST 36C</v>
          </cell>
          <cell r="K18" t="str">
            <v/>
          </cell>
          <cell r="L18" t="str">
            <v/>
          </cell>
        </row>
        <row r="20">
          <cell r="C20" t="str">
            <v>F-FR-3 2C 1.5㎟</v>
          </cell>
          <cell r="G20" t="str">
            <v>ST 22C</v>
          </cell>
          <cell r="K20" t="str">
            <v/>
          </cell>
          <cell r="L20" t="str">
            <v/>
          </cell>
        </row>
        <row r="21">
          <cell r="C21" t="str">
            <v>F-FR-3 2C 1.5㎟</v>
          </cell>
          <cell r="G21" t="str">
            <v>22C 고장력방수</v>
          </cell>
          <cell r="K21" t="str">
            <v/>
          </cell>
          <cell r="L21" t="str">
            <v/>
          </cell>
        </row>
        <row r="22">
          <cell r="C22" t="str">
            <v>F-FR-3 3C 1.5㎟</v>
          </cell>
          <cell r="G22" t="str">
            <v>22C 고장력방수</v>
          </cell>
          <cell r="K22" t="str">
            <v/>
          </cell>
          <cell r="L22" t="str">
            <v/>
          </cell>
        </row>
        <row r="23">
          <cell r="C23" t="str">
            <v>F-FR-3 4C 1.5㎟</v>
          </cell>
          <cell r="G23" t="str">
            <v>ST 22C</v>
          </cell>
          <cell r="K23" t="str">
            <v/>
          </cell>
          <cell r="L23" t="str">
            <v/>
          </cell>
        </row>
        <row r="24">
          <cell r="C24" t="str">
            <v>F-FR-3 7C 1.5㎟</v>
          </cell>
          <cell r="G24" t="str">
            <v>ST 28C</v>
          </cell>
          <cell r="K24" t="str">
            <v/>
          </cell>
          <cell r="L24" t="str">
            <v/>
          </cell>
        </row>
        <row r="40">
          <cell r="K40" t="str">
            <v/>
          </cell>
          <cell r="L40" t="str">
            <v/>
          </cell>
        </row>
      </sheetData>
      <sheetData sheetId="10"/>
      <sheetData sheetId="11"/>
      <sheetData sheetId="12"/>
      <sheetData sheetId="13"/>
      <sheetData sheetId="14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격비교-형석"/>
      <sheetName val="을지"/>
      <sheetName val="손익분석"/>
      <sheetName val="동력부하"/>
      <sheetName val="L-기술계산(1Φ220-110V)"/>
      <sheetName val="전등부하"/>
      <sheetName val="0.6-1KV FCV"/>
      <sheetName val="전동기규격"/>
      <sheetName val="표지"/>
      <sheetName val="수변전용량검토"/>
      <sheetName val="단락전류계산서"/>
      <sheetName val="(UT동)SUB"/>
      <sheetName val="(본관동)SUB"/>
      <sheetName val="(2공장동)SUB"/>
      <sheetName val="(사출동)SUB"/>
      <sheetName val="(UT동)UTIL"/>
      <sheetName val="(본관동)AHU"/>
      <sheetName val="(2공장동)AHU"/>
      <sheetName val="(사출동)AHU"/>
      <sheetName val="(사출동)장치"/>
      <sheetName val="통합배선인건"/>
      <sheetName val="견적갑지"/>
      <sheetName val="물량산출"/>
      <sheetName val="비교자료"/>
      <sheetName val="고등학교"/>
      <sheetName val="내역서1"/>
      <sheetName val="내역서"/>
      <sheetName val="요율"/>
      <sheetName val="건축내역"/>
      <sheetName val="200"/>
      <sheetName val="실행"/>
      <sheetName val="직노"/>
      <sheetName val="실행내역"/>
      <sheetName val="N賃率-職"/>
      <sheetName val="빌딩 안내"/>
      <sheetName val="조명율표"/>
      <sheetName val="A 견적"/>
      <sheetName val="전기일위목록"/>
      <sheetName val="설계금내역서"/>
      <sheetName val="노무비 근거"/>
      <sheetName val="한일양산"/>
      <sheetName val="48전력선로일위"/>
      <sheetName val="수량산출서"/>
      <sheetName val="Sheet1"/>
      <sheetName val="#REF"/>
      <sheetName val="총괄표"/>
      <sheetName val="갑지"/>
      <sheetName val="집계표"/>
      <sheetName val="CTEMCOST"/>
      <sheetName val="기본일위"/>
      <sheetName val="설계서"/>
      <sheetName val="내역"/>
      <sheetName val="공사비총괄표"/>
      <sheetName val="신우"/>
      <sheetName val="교통대책내역"/>
      <sheetName val="일위대가집계표"/>
      <sheetName val=" 소방공사 산출근거"/>
      <sheetName val="영창26"/>
      <sheetName val="자재단가"/>
      <sheetName val="98지급계획"/>
      <sheetName val="산출금액내역"/>
      <sheetName val="원가계산서 "/>
      <sheetName val="내역표지"/>
      <sheetName val="일위"/>
      <sheetName val="물가조사"/>
      <sheetName val="Sheet2"/>
      <sheetName val="Sheet3"/>
      <sheetName val="봉방동근생"/>
      <sheetName val="대공종"/>
      <sheetName val="제잡비"/>
      <sheetName val="표지 (2)"/>
      <sheetName val="BasePriceList"/>
      <sheetName val="노임단가표"/>
      <sheetName val="예산M11A"/>
      <sheetName val="제출내역"/>
      <sheetName val="을"/>
      <sheetName val="총(신설)"/>
      <sheetName val="N賃率_職"/>
      <sheetName val="95년12월말"/>
      <sheetName val="단가표"/>
      <sheetName val="CAT_5"/>
      <sheetName val="SG"/>
      <sheetName val="당초"/>
      <sheetName val="견적서"/>
      <sheetName val="본부소개"/>
      <sheetName val="기계경비"/>
      <sheetName val="DATA"/>
      <sheetName val="일위대가표"/>
      <sheetName val="차수공개요"/>
      <sheetName val="102역사"/>
      <sheetName val="철거산출근거"/>
      <sheetName val="총괄"/>
      <sheetName val="상가TV배선"/>
      <sheetName val="1유리"/>
      <sheetName val="재료"/>
      <sheetName val="지입자재집계표"/>
      <sheetName val="가설공사"/>
      <sheetName val="공내역"/>
      <sheetName val="AIR SHOWER(3인용)"/>
      <sheetName val="기계경비(시간당)"/>
      <sheetName val="골재산출"/>
      <sheetName val="DB"/>
      <sheetName val="원가"/>
      <sheetName val="NYS"/>
      <sheetName val="MAIN_TABLE"/>
      <sheetName val="3BL공동구 수량"/>
      <sheetName val="J-EQ"/>
      <sheetName val="수량산출"/>
      <sheetName val="101동"/>
      <sheetName val="6호기"/>
      <sheetName val="BID"/>
      <sheetName val="주beam"/>
      <sheetName val="데이타"/>
      <sheetName val="토공사"/>
      <sheetName val="Macro(MCC)"/>
      <sheetName val="설비2차"/>
      <sheetName val="적용토목"/>
      <sheetName val="97년 추정"/>
      <sheetName val="단중표"/>
      <sheetName val="수량분배표"/>
      <sheetName val="건축공사"/>
      <sheetName val="asd"/>
      <sheetName val="Customer Databas"/>
      <sheetName val="지하"/>
      <sheetName val="b_balju_cho"/>
      <sheetName val="중기"/>
      <sheetName val="입찰안"/>
      <sheetName val="990430_당초"/>
      <sheetName val="5공철탑검토표"/>
      <sheetName val="4공철탑검토"/>
      <sheetName val="대창(장성)"/>
      <sheetName val="일위대가"/>
      <sheetName val="조명시설"/>
      <sheetName val="교수설계"/>
      <sheetName val="계약용량(서포)"/>
      <sheetName val="견적"/>
      <sheetName val="바닥판"/>
      <sheetName val="입력DATA"/>
      <sheetName val="내역서 "/>
      <sheetName val="I一般比"/>
      <sheetName val="노무단가산정"/>
      <sheetName val="220 (2)"/>
      <sheetName val="카메라"/>
      <sheetName val="원가총괄"/>
      <sheetName val="중기사용료산출근거"/>
      <sheetName val="급,배기팬"/>
      <sheetName val="일위대가목차"/>
      <sheetName val="운반공사"/>
      <sheetName val="교각별철근수량집계표"/>
      <sheetName val="제직재"/>
      <sheetName val="입상내역"/>
      <sheetName val="노임단가"/>
      <sheetName val="단위량"/>
      <sheetName val="재료집계표2"/>
      <sheetName val="토적집계표"/>
      <sheetName val="코드표"/>
      <sheetName val="기성내역"/>
      <sheetName val="PIPE"/>
      <sheetName val="PIPING"/>
      <sheetName val="J直材4"/>
      <sheetName val="0_6-1KV_FCV"/>
      <sheetName val="A_견적"/>
      <sheetName val="빌딩_안내"/>
      <sheetName val="_소방공사_산출근거"/>
      <sheetName val="노무비_근거"/>
      <sheetName val="표지_(2)"/>
      <sheetName val="AIR_SHOWER(3인용)"/>
      <sheetName val="3BL공동구_수량"/>
      <sheetName val="Customer_Databas"/>
      <sheetName val="97년_추정"/>
      <sheetName val="원가계산서_"/>
      <sheetName val="기존단가 (2)"/>
      <sheetName val="갑지1"/>
      <sheetName val="단가"/>
      <sheetName val="일위총괄"/>
      <sheetName val="일위대가-내역 "/>
      <sheetName val="약품공급2"/>
      <sheetName val="교각1"/>
      <sheetName val="내역(가지)"/>
      <sheetName val="공사착공계"/>
      <sheetName val="담장산출"/>
      <sheetName val="소일위대가코드표"/>
      <sheetName val="본체"/>
      <sheetName val="재개발"/>
      <sheetName val="대치판정"/>
      <sheetName val="분전반"/>
      <sheetName val="물량입력"/>
      <sheetName val="조도계산서 (도서)"/>
      <sheetName val="L1"/>
      <sheetName val="식생블럭단위수량"/>
      <sheetName val="인수공규격"/>
      <sheetName val="guard(mac)"/>
      <sheetName val="적현로"/>
      <sheetName val="1.취수장"/>
      <sheetName val="부하자료"/>
      <sheetName val="갑  지"/>
      <sheetName val="19990101-엑셀1"/>
      <sheetName val="설직재-1"/>
      <sheetName val="개요"/>
      <sheetName val="노임"/>
      <sheetName val="직원자료입력"/>
      <sheetName val="날개벽수량표"/>
      <sheetName val="설계명세"/>
      <sheetName val="내역전기"/>
      <sheetName val="일위1"/>
      <sheetName val="노임변동률"/>
      <sheetName val="단가산출"/>
      <sheetName val="예산대비"/>
      <sheetName val="프로젝트"/>
      <sheetName val="연부97-1"/>
      <sheetName val="연습"/>
      <sheetName val="실행(1)"/>
      <sheetName val="inputdata"/>
      <sheetName val="기초자료"/>
      <sheetName val="토공 total"/>
      <sheetName val="B"/>
      <sheetName val="#3_일위대가목록"/>
      <sheetName val="명세서"/>
      <sheetName val="접지수량"/>
      <sheetName val="일위_파일"/>
      <sheetName val="준검 내역서"/>
      <sheetName val="자재테이블"/>
      <sheetName val="국도접속 차도부수량"/>
      <sheetName val="공량산출서"/>
      <sheetName val="도담구내 개소별 명세"/>
      <sheetName val="공기압축기실"/>
      <sheetName val="재료값"/>
      <sheetName val="일위대가(가설)"/>
      <sheetName val="원본"/>
      <sheetName val="철근량"/>
      <sheetName val="측량노임.재료.기재"/>
      <sheetName val="산출근거"/>
      <sheetName val="2000년1차"/>
      <sheetName val="2000전체분"/>
      <sheetName val="오수공수량집계표"/>
      <sheetName val="일 위 대 가 표"/>
      <sheetName val="공정집계"/>
      <sheetName val="실행간접비용"/>
      <sheetName val="교각토공"/>
      <sheetName val=" HIT-&gt;HMC 견적(3900)"/>
      <sheetName val="지급자재"/>
      <sheetName val="잡철물"/>
      <sheetName val="인건비"/>
      <sheetName val="국내조달(통합-1)"/>
      <sheetName val="강북라우터"/>
      <sheetName val="중기일위대가"/>
      <sheetName val="당진1,2호기전선관설치및접지4차공사내역서-을지"/>
      <sheetName val="9GNG운반"/>
      <sheetName val="기본단가표"/>
      <sheetName val="물가자료"/>
      <sheetName val="위치조서"/>
      <sheetName val="1안"/>
      <sheetName val="전기공사"/>
      <sheetName val="단가비교표_공통1"/>
      <sheetName val="조건표"/>
      <sheetName val="자금운용계획표"/>
      <sheetName val="대차"/>
      <sheetName val="통신대가"/>
      <sheetName val="자료"/>
      <sheetName val="직재"/>
      <sheetName val="경산"/>
      <sheetName val="물가시세"/>
      <sheetName val="Baby일위대가"/>
      <sheetName val="48일위"/>
      <sheetName val="48수량"/>
      <sheetName val="22수량"/>
      <sheetName val="49일위"/>
      <sheetName val="22일위"/>
      <sheetName val="49수량"/>
      <sheetName val="내역서(중수)"/>
      <sheetName val="ES조서출력하기"/>
      <sheetName val="세부내역"/>
      <sheetName val="2공구산출내역"/>
      <sheetName val="간접비계산"/>
      <sheetName val="가시설수량"/>
      <sheetName val="원가계산서"/>
      <sheetName val="특별땅고르기"/>
      <sheetName val="lee"/>
      <sheetName val="집계표소트"/>
      <sheetName val="LD"/>
      <sheetName val="전기산출기초"/>
      <sheetName val="본사인상전"/>
      <sheetName val="봉양~조차장간고하개명(신설)"/>
      <sheetName val="POL6차-PIPING"/>
      <sheetName val="설계명세서"/>
      <sheetName val="표지1"/>
      <sheetName val="원본(갑지)"/>
      <sheetName val="기별(종합)"/>
      <sheetName val="전동기"/>
      <sheetName val="LOPCALC"/>
      <sheetName val="내역서(2)"/>
      <sheetName val="연결임시"/>
      <sheetName val="과세내역(세부)"/>
      <sheetName val="계산표지"/>
      <sheetName val="중강당 내역"/>
      <sheetName val="케이블"/>
      <sheetName val="차압계산"/>
      <sheetName val="환율"/>
      <sheetName val="자재일람"/>
      <sheetName val="창호"/>
      <sheetName val="일위(시설)"/>
      <sheetName val="기초일위"/>
      <sheetName val="시설일위"/>
      <sheetName val="조명일위"/>
      <sheetName val="기본1"/>
      <sheetName val="수정일위대가"/>
      <sheetName val="관급_File"/>
      <sheetName val="입력변수"/>
      <sheetName val="단가목록"/>
      <sheetName val="96정변2"/>
      <sheetName val="경율산정.XLS"/>
      <sheetName val="부하계산서"/>
      <sheetName val="철탑공사"/>
      <sheetName val="Macro(전기)"/>
      <sheetName val="Sheet13"/>
      <sheetName val="1,2공구원가계산서"/>
      <sheetName val="1공구산출내역서"/>
      <sheetName val="설비견적"/>
      <sheetName val="SIL98"/>
      <sheetName val="퍼스트"/>
      <sheetName val="자재표"/>
      <sheetName val="물집"/>
      <sheetName val="개소별수량산출"/>
      <sheetName val="Sheet5"/>
      <sheetName val="IMPEADENCE MAP 취수장"/>
      <sheetName val="MECH"/>
      <sheetName val="청주(철골발주의뢰서)"/>
      <sheetName val="정렬"/>
      <sheetName val="하조서"/>
      <sheetName val="수주추정"/>
      <sheetName val="단가비교"/>
      <sheetName val="공사설계서"/>
      <sheetName val="ATM기초철가"/>
      <sheetName val="중기사용료"/>
      <sheetName val="콘크리트"/>
      <sheetName val="을 1"/>
      <sheetName val="을 2"/>
      <sheetName val="제품정보"/>
      <sheetName val="추가예산"/>
      <sheetName val="품셈"/>
      <sheetName val="골조"/>
      <sheetName val="노무비"/>
      <sheetName val="설계"/>
      <sheetName val="데리네이타현황"/>
      <sheetName val="인건-측정"/>
      <sheetName val="암거단위"/>
      <sheetName val="FAX"/>
      <sheetName val="실행철강하도"/>
      <sheetName val="내역서(전기)"/>
      <sheetName val="관리비비계상"/>
      <sheetName val="위생설비"/>
      <sheetName val="FAB4생산"/>
      <sheetName val="공사원가계산서"/>
      <sheetName val="단가표 (2)"/>
      <sheetName val="전기내역서(총계)"/>
      <sheetName val="입력"/>
      <sheetName val="일위목록"/>
      <sheetName val="PassPort-60%"/>
      <sheetName val="내역서(기성청구)"/>
      <sheetName val="참조 (2)"/>
      <sheetName val="일위산출"/>
      <sheetName val="cable산출"/>
      <sheetName val="음성(cable)"/>
      <sheetName val="현장"/>
      <sheetName val="전기공사일위대가"/>
      <sheetName val="20관리비율"/>
      <sheetName val="1.설계조건"/>
      <sheetName val="포승중환경개선공사(변경)"/>
      <sheetName val="공사직종별노임"/>
      <sheetName val="계약서"/>
      <sheetName val="장비분류"/>
      <sheetName val="전체제잡비"/>
      <sheetName val="fursys"/>
      <sheetName val="터파기및재료"/>
      <sheetName val="ㄱ"/>
      <sheetName val="구성1"/>
      <sheetName val="구성2"/>
      <sheetName val="구성3"/>
      <sheetName val="구성4"/>
      <sheetName val="그림2"/>
      <sheetName val="RE9604"/>
      <sheetName val="자단"/>
      <sheetName val="수량산출서 (2)"/>
      <sheetName val="일위단가"/>
      <sheetName val="자동제어"/>
      <sheetName val="학생내역"/>
      <sheetName val="견적대비 견적서"/>
      <sheetName val="말뚝지지력산정"/>
      <sheetName val="미익SUB"/>
      <sheetName val="관급자재"/>
      <sheetName val="율촌법률사무소2내역"/>
      <sheetName val="총수량집계표"/>
      <sheetName val="입찰보고"/>
      <sheetName val="PLB"/>
      <sheetName val="상수도토공집계표"/>
      <sheetName val="건축원가계산서"/>
      <sheetName val="내역(설계)"/>
      <sheetName val="중간"/>
      <sheetName val="LOAD-46"/>
      <sheetName val="시운전연료"/>
      <sheetName val="일위대가목록"/>
      <sheetName val="설치내역"/>
      <sheetName val="일위집계(기존)"/>
      <sheetName val="BTS Rack실장도(실외형)"/>
      <sheetName val="전체"/>
      <sheetName val="단가일람"/>
      <sheetName val="조경일람"/>
      <sheetName val="2"/>
      <sheetName val="감액총괄표"/>
      <sheetName val="세부내역서"/>
      <sheetName val="도급b_balju"/>
      <sheetName val="집계표(공종별)"/>
      <sheetName val="신대방33(적용)"/>
      <sheetName val="20-25"/>
      <sheetName val="Y-WORK"/>
      <sheetName val="본부장"/>
      <sheetName val="산출근거 (2)"/>
      <sheetName val="집계표 (2)"/>
      <sheetName val="을부담운반비"/>
      <sheetName val="토목주소"/>
      <sheetName val="6. 안전관리비"/>
      <sheetName val="차액보증"/>
      <sheetName val="위스키3"/>
      <sheetName val="주류전체2"/>
      <sheetName val="Total"/>
      <sheetName val="스포회원매출"/>
      <sheetName val="load(지하층)"/>
      <sheetName val="테이블"/>
      <sheetName val="집수정(600-700)"/>
      <sheetName val="전화공사 공량 및 집계표"/>
      <sheetName val="기본자료"/>
      <sheetName val="개인별조서"/>
      <sheetName val="모관부설및연결"/>
      <sheetName val="청천내"/>
      <sheetName val="노임이"/>
      <sheetName val="여과지동"/>
      <sheetName val="토사(PE)"/>
      <sheetName val="토공(우물통,기타) "/>
      <sheetName val="문학간접"/>
      <sheetName val="지하시설물작성"/>
      <sheetName val="재료집계표3"/>
      <sheetName val="9509"/>
      <sheetName val="순공사비"/>
      <sheetName val="교각계산"/>
      <sheetName val="품셈표"/>
      <sheetName val="품셈1-17"/>
      <sheetName val="예산서"/>
      <sheetName val="설계변경"/>
      <sheetName val="인부신상자료"/>
      <sheetName val="대로근거"/>
      <sheetName val="철근집계"/>
      <sheetName val="수량총괄"/>
      <sheetName val="연장,면적"/>
      <sheetName val="자재"/>
      <sheetName val="사용자일위"/>
      <sheetName val="부대내역"/>
      <sheetName val="할증 "/>
      <sheetName val="견적대비표"/>
      <sheetName val="voucher"/>
      <sheetName val="대장"/>
      <sheetName val="환율change"/>
      <sheetName val="FACTOR"/>
      <sheetName val="견적조건"/>
      <sheetName val="월별수입"/>
      <sheetName val="참조"/>
      <sheetName val="별표 "/>
      <sheetName val="AIR SHOWER_3인용_"/>
      <sheetName val="암거날개벽재료집계"/>
      <sheetName val="계약내력"/>
      <sheetName val="dtxl"/>
      <sheetName val="접속 SLAB,BRACKET 설계"/>
      <sheetName val="교량data"/>
      <sheetName val="자료입력"/>
      <sheetName val="종단계산"/>
      <sheetName val="품목"/>
      <sheetName val="직공비"/>
      <sheetName val="정산내역서"/>
      <sheetName val="0_6-1KV_FCV1"/>
      <sheetName val="노무비_근거1"/>
      <sheetName val="빌딩_안내1"/>
      <sheetName val="A_견적1"/>
      <sheetName val="_소방공사_산출근거1"/>
      <sheetName val="원가계산서_1"/>
      <sheetName val="AIR_SHOWER(3인용)1"/>
      <sheetName val="표지_(2)1"/>
      <sheetName val="3BL공동구_수량1"/>
      <sheetName val="97년_추정1"/>
      <sheetName val="Customer_Databas1"/>
      <sheetName val="조도계산서_(도서)"/>
      <sheetName val="일위대가-내역_"/>
      <sheetName val="내역서_"/>
      <sheetName val="220_(2)"/>
      <sheetName val="갑__지"/>
      <sheetName val="1_취수장"/>
      <sheetName val="기존단가_(2)"/>
      <sheetName val="토공_total"/>
      <sheetName val="도담구내_개소별_명세"/>
      <sheetName val="측량노임_재료_기재"/>
      <sheetName val="국도접속_차도부수량"/>
      <sheetName val="_HIT-&gt;HMC_견적(3900)"/>
      <sheetName val="준검_내역서"/>
      <sheetName val="일_위_대_가_표"/>
      <sheetName val="경율산정_XLS"/>
      <sheetName val="NEYOK"/>
      <sheetName val="2.대외공문"/>
      <sheetName val="공정집계_국별"/>
      <sheetName val="오동"/>
      <sheetName val="대조"/>
      <sheetName val="나한"/>
      <sheetName val="휴가비,급량비"/>
      <sheetName val="개요2"/>
      <sheetName val="13LPMCC"/>
      <sheetName val="진단세부현황"/>
      <sheetName val="산출내역서집계표"/>
      <sheetName val="역공종"/>
      <sheetName val="건축"/>
      <sheetName val="노무비단가"/>
      <sheetName val="표  지"/>
      <sheetName val="조경"/>
      <sheetName val="콘센트신설"/>
      <sheetName val="물량표"/>
      <sheetName val="직접경비호표"/>
      <sheetName val="CCTV 집계표 (3)"/>
      <sheetName val="사다리"/>
      <sheetName val="철근중량"/>
      <sheetName val="항측노임단가"/>
      <sheetName val="#2_일위대가목록"/>
      <sheetName val="2공구내역"/>
      <sheetName val="Sheet4"/>
      <sheetName val="위탁계약내역서"/>
      <sheetName val="토공사(흙막이)"/>
      <sheetName val="98수문일위"/>
      <sheetName val="재료비"/>
      <sheetName val="인사자료총집계"/>
      <sheetName val="기본사항"/>
      <sheetName val="P1(좌,우)"/>
      <sheetName val="갈현동"/>
      <sheetName val="식재인부"/>
      <sheetName val="일위대가표(DEEP)"/>
      <sheetName val="금융비용"/>
      <sheetName val="단위단가"/>
      <sheetName val="공제구간조서"/>
      <sheetName val="지질조사"/>
      <sheetName val="집계"/>
      <sheetName val="총괄메뉴"/>
      <sheetName val="기본DATA"/>
      <sheetName val="오억미만"/>
      <sheetName val="설계내역서"/>
      <sheetName val="재료집계표"/>
      <sheetName val="신천3호용수로"/>
      <sheetName val="산출내력"/>
      <sheetName val="암거날개벽"/>
      <sheetName val="SLAB"/>
      <sheetName val="전압강하자료"/>
      <sheetName val="sst,stl창호"/>
      <sheetName val="지하1층"/>
      <sheetName val="시중노임단가"/>
      <sheetName val="1 자원총괄"/>
      <sheetName val="대비"/>
      <sheetName val="2234"/>
      <sheetName val="편성절차"/>
      <sheetName val="1"/>
      <sheetName val="수목데이타 "/>
      <sheetName val="BH-1 (2)"/>
      <sheetName val="창호(공장동)"/>
      <sheetName val="공사개요"/>
      <sheetName val="제경비"/>
      <sheetName val="일대자료"/>
      <sheetName val="내   역"/>
      <sheetName val="정산을지"/>
      <sheetName val="운반"/>
      <sheetName val="일위대가 (100%)"/>
      <sheetName val="부서코드표"/>
      <sheetName val="XXXXXX"/>
      <sheetName val="DHEQSUPT"/>
      <sheetName val="현장별"/>
      <sheetName val="코드"/>
      <sheetName val="작성방법"/>
      <sheetName val="2,EXIST 전기실산출"/>
      <sheetName val="C1.공사개요"/>
      <sheetName val="노임,재료비"/>
      <sheetName val="INPUT"/>
      <sheetName val="산출내역서"/>
      <sheetName val="성곽공사"/>
      <sheetName val="항공측량노임단가"/>
      <sheetName val="매립"/>
      <sheetName val="재정비내역"/>
      <sheetName val="지적고시내역"/>
      <sheetName val="정산내역"/>
      <sheetName val="유림총괄"/>
      <sheetName val="노 무 비"/>
      <sheetName val="기초분물량표"/>
      <sheetName val="수배전(갑)"/>
      <sheetName val="참고사항"/>
      <sheetName val="ABUT수량-A1"/>
      <sheetName val="2445B2"/>
      <sheetName val="eq_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/>
      <sheetData sheetId="340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(1)"/>
      <sheetName val="갑지(소방)"/>
      <sheetName val="원가계산서"/>
      <sheetName val="표지(2)"/>
      <sheetName val="공종별집계표"/>
      <sheetName val="공종별내역서"/>
      <sheetName val="표지(3)"/>
      <sheetName val="일위대가목록"/>
      <sheetName val="일위대가"/>
      <sheetName val="표지(4)"/>
      <sheetName val="단가대비표"/>
      <sheetName val="표지(5)"/>
      <sheetName val="표지(6)"/>
      <sheetName val="물량산출집계(기소)"/>
      <sheetName val="물량산출근거(기소)"/>
      <sheetName val="물량산출집계(전소)"/>
      <sheetName val="물량산출근거(전소)"/>
      <sheetName val="공량산출근거서"/>
      <sheetName val="표지(7)"/>
      <sheetName val="공량설정"/>
      <sheetName val=" 공사설정 "/>
      <sheetName val="Sheet1"/>
    </sheetNames>
    <sheetDataSet>
      <sheetData sheetId="0"/>
      <sheetData sheetId="1" refreshError="1"/>
      <sheetData sheetId="2">
        <row r="28">
          <cell r="E28">
            <v>326615000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CA32A-0204-4112-A16A-D99CBFAB35FD}">
  <sheetPr>
    <tabColor theme="9"/>
    <pageSetUpPr fitToPage="1"/>
  </sheetPr>
  <dimension ref="A1:G27"/>
  <sheetViews>
    <sheetView tabSelected="1" view="pageBreakPreview" topLeftCell="B1" zoomScaleNormal="100" zoomScaleSheetLayoutView="100" workbookViewId="0">
      <selection activeCell="E7" sqref="E7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18" t="s">
        <v>238</v>
      </c>
      <c r="C1" s="18"/>
      <c r="D1" s="18"/>
      <c r="E1" s="18"/>
      <c r="F1" s="18"/>
      <c r="G1" s="18"/>
    </row>
    <row r="2" spans="1:7" ht="21.95" customHeight="1" x14ac:dyDescent="0.3">
      <c r="B2" s="19" t="s">
        <v>239</v>
      </c>
      <c r="C2" s="19"/>
      <c r="D2" s="19"/>
      <c r="E2" s="19"/>
      <c r="F2" s="20" t="str">
        <f>"금액 : "&amp;NUMBERSTRING(E27,1)&amp;"원정 (\"&amp;FIXED(E27,0,0)&amp;")"</f>
        <v>금액 : 영원정 (\0)</v>
      </c>
      <c r="G2" s="20"/>
    </row>
    <row r="3" spans="1:7" ht="21.95" customHeight="1" x14ac:dyDescent="0.3">
      <c r="B3" s="21" t="s">
        <v>240</v>
      </c>
      <c r="C3" s="21"/>
      <c r="D3" s="21"/>
      <c r="E3" s="15" t="s">
        <v>241</v>
      </c>
      <c r="F3" s="15" t="s">
        <v>242</v>
      </c>
      <c r="G3" s="15" t="s">
        <v>204</v>
      </c>
    </row>
    <row r="4" spans="1:7" ht="21.95" customHeight="1" x14ac:dyDescent="0.3">
      <c r="A4" s="1" t="s">
        <v>247</v>
      </c>
      <c r="B4" s="22" t="s">
        <v>243</v>
      </c>
      <c r="C4" s="22" t="s">
        <v>244</v>
      </c>
      <c r="D4" s="15" t="s">
        <v>248</v>
      </c>
      <c r="E4" s="12">
        <f>TRUNC(공종별집계표!F5, 0)</f>
        <v>0</v>
      </c>
      <c r="F4" s="10" t="s">
        <v>52</v>
      </c>
      <c r="G4" s="10" t="s">
        <v>52</v>
      </c>
    </row>
    <row r="5" spans="1:7" ht="21.95" customHeight="1" x14ac:dyDescent="0.3">
      <c r="A5" s="1" t="s">
        <v>249</v>
      </c>
      <c r="B5" s="22"/>
      <c r="C5" s="22"/>
      <c r="D5" s="15" t="s">
        <v>250</v>
      </c>
      <c r="E5" s="12">
        <v>0</v>
      </c>
      <c r="F5" s="10" t="s">
        <v>52</v>
      </c>
      <c r="G5" s="10" t="s">
        <v>52</v>
      </c>
    </row>
    <row r="6" spans="1:7" ht="21.95" customHeight="1" x14ac:dyDescent="0.3">
      <c r="A6" s="1" t="s">
        <v>251</v>
      </c>
      <c r="B6" s="22"/>
      <c r="C6" s="22"/>
      <c r="D6" s="15" t="s">
        <v>252</v>
      </c>
      <c r="E6" s="12">
        <v>0</v>
      </c>
      <c r="F6" s="10" t="s">
        <v>52</v>
      </c>
      <c r="G6" s="10" t="s">
        <v>52</v>
      </c>
    </row>
    <row r="7" spans="1:7" ht="21.95" customHeight="1" x14ac:dyDescent="0.3">
      <c r="A7" s="1" t="s">
        <v>253</v>
      </c>
      <c r="B7" s="22"/>
      <c r="C7" s="22"/>
      <c r="D7" s="15" t="s">
        <v>254</v>
      </c>
      <c r="E7" s="12">
        <f>TRUNC(E4+E5-E6, 0)</f>
        <v>0</v>
      </c>
      <c r="F7" s="10" t="s">
        <v>52</v>
      </c>
      <c r="G7" s="10" t="s">
        <v>52</v>
      </c>
    </row>
    <row r="8" spans="1:7" ht="21.95" customHeight="1" x14ac:dyDescent="0.3">
      <c r="A8" s="1" t="s">
        <v>255</v>
      </c>
      <c r="B8" s="22"/>
      <c r="C8" s="22" t="s">
        <v>245</v>
      </c>
      <c r="D8" s="15" t="s">
        <v>256</v>
      </c>
      <c r="E8" s="12">
        <f>TRUNC(공종별집계표!H5, 0)</f>
        <v>0</v>
      </c>
      <c r="F8" s="10" t="s">
        <v>52</v>
      </c>
      <c r="G8" s="10" t="s">
        <v>52</v>
      </c>
    </row>
    <row r="9" spans="1:7" ht="21.95" customHeight="1" x14ac:dyDescent="0.3">
      <c r="A9" s="1" t="s">
        <v>257</v>
      </c>
      <c r="B9" s="22"/>
      <c r="C9" s="22"/>
      <c r="D9" s="15" t="s">
        <v>258</v>
      </c>
      <c r="E9" s="12">
        <f>TRUNC(E8*0.175, 0)</f>
        <v>0</v>
      </c>
      <c r="F9" s="10" t="s">
        <v>351</v>
      </c>
      <c r="G9" s="10" t="s">
        <v>52</v>
      </c>
    </row>
    <row r="10" spans="1:7" ht="21.95" customHeight="1" x14ac:dyDescent="0.3">
      <c r="A10" s="1" t="s">
        <v>259</v>
      </c>
      <c r="B10" s="22"/>
      <c r="C10" s="22"/>
      <c r="D10" s="15" t="s">
        <v>254</v>
      </c>
      <c r="E10" s="12">
        <f>TRUNC(E8+E9, 0)</f>
        <v>0</v>
      </c>
      <c r="F10" s="10" t="s">
        <v>52</v>
      </c>
      <c r="G10" s="10" t="s">
        <v>52</v>
      </c>
    </row>
    <row r="11" spans="1:7" ht="21.95" customHeight="1" x14ac:dyDescent="0.3">
      <c r="A11" s="1" t="s">
        <v>260</v>
      </c>
      <c r="B11" s="22"/>
      <c r="C11" s="22" t="s">
        <v>246</v>
      </c>
      <c r="D11" s="15" t="s">
        <v>261</v>
      </c>
      <c r="E11" s="12">
        <f>TRUNC(E10*0.0356, 0)</f>
        <v>0</v>
      </c>
      <c r="F11" s="10" t="s">
        <v>262</v>
      </c>
      <c r="G11" s="10" t="s">
        <v>52</v>
      </c>
    </row>
    <row r="12" spans="1:7" ht="21.95" customHeight="1" x14ac:dyDescent="0.3">
      <c r="A12" s="1" t="s">
        <v>263</v>
      </c>
      <c r="B12" s="22"/>
      <c r="C12" s="22"/>
      <c r="D12" s="15" t="s">
        <v>264</v>
      </c>
      <c r="E12" s="12">
        <f>TRUNC(E14*0.1314, 0)</f>
        <v>0</v>
      </c>
      <c r="F12" s="10" t="s">
        <v>265</v>
      </c>
      <c r="G12" s="10" t="s">
        <v>52</v>
      </c>
    </row>
    <row r="13" spans="1:7" ht="21.95" customHeight="1" x14ac:dyDescent="0.3">
      <c r="A13" s="1" t="s">
        <v>266</v>
      </c>
      <c r="B13" s="22"/>
      <c r="C13" s="22"/>
      <c r="D13" s="15" t="s">
        <v>267</v>
      </c>
      <c r="E13" s="12">
        <f>TRUNC(E10*0.0101, 0)</f>
        <v>0</v>
      </c>
      <c r="F13" s="10" t="s">
        <v>268</v>
      </c>
      <c r="G13" s="10" t="s">
        <v>52</v>
      </c>
    </row>
    <row r="14" spans="1:7" ht="21.95" customHeight="1" x14ac:dyDescent="0.3">
      <c r="A14" s="1" t="s">
        <v>269</v>
      </c>
      <c r="B14" s="22"/>
      <c r="C14" s="22"/>
      <c r="D14" s="15" t="s">
        <v>270</v>
      </c>
      <c r="E14" s="12">
        <f>TRUNC(E8*0.03595, 0)</f>
        <v>0</v>
      </c>
      <c r="F14" s="10" t="s">
        <v>271</v>
      </c>
      <c r="G14" s="10" t="s">
        <v>52</v>
      </c>
    </row>
    <row r="15" spans="1:7" ht="21.95" customHeight="1" x14ac:dyDescent="0.3">
      <c r="A15" s="1" t="s">
        <v>272</v>
      </c>
      <c r="B15" s="22"/>
      <c r="C15" s="22"/>
      <c r="D15" s="15" t="s">
        <v>273</v>
      </c>
      <c r="E15" s="12">
        <f>TRUNC(E8*0.0475, 0)</f>
        <v>0</v>
      </c>
      <c r="F15" s="10" t="s">
        <v>274</v>
      </c>
      <c r="G15" s="10" t="s">
        <v>52</v>
      </c>
    </row>
    <row r="16" spans="1:7" ht="21.95" customHeight="1" x14ac:dyDescent="0.3">
      <c r="A16" s="1" t="s">
        <v>275</v>
      </c>
      <c r="B16" s="22"/>
      <c r="C16" s="22"/>
      <c r="D16" s="15" t="s">
        <v>276</v>
      </c>
      <c r="E16" s="12">
        <f>TRUNC((E7+E8+(0/1.1))*0.0311, 0)</f>
        <v>0</v>
      </c>
      <c r="F16" s="10" t="s">
        <v>346</v>
      </c>
      <c r="G16" s="10" t="s">
        <v>52</v>
      </c>
    </row>
    <row r="17" spans="1:7" ht="21.95" customHeight="1" x14ac:dyDescent="0.3">
      <c r="A17" s="1" t="s">
        <v>277</v>
      </c>
      <c r="B17" s="22"/>
      <c r="C17" s="22"/>
      <c r="D17" s="15" t="s">
        <v>278</v>
      </c>
      <c r="E17" s="12">
        <f>TRUNC((E7+E10)*0.05, 0)</f>
        <v>0</v>
      </c>
      <c r="F17" s="10" t="s">
        <v>352</v>
      </c>
      <c r="G17" s="10" t="s">
        <v>52</v>
      </c>
    </row>
    <row r="18" spans="1:7" ht="21.95" customHeight="1" x14ac:dyDescent="0.3">
      <c r="A18" s="1"/>
      <c r="B18" s="23"/>
      <c r="C18" s="23"/>
      <c r="D18" s="16" t="s">
        <v>347</v>
      </c>
      <c r="E18" s="17">
        <f>TRUNC((E10)*0.00006, 0)</f>
        <v>0</v>
      </c>
      <c r="F18" s="14" t="s">
        <v>348</v>
      </c>
      <c r="G18" s="14"/>
    </row>
    <row r="19" spans="1:7" ht="21.95" customHeight="1" x14ac:dyDescent="0.3">
      <c r="A19" s="1"/>
      <c r="B19" s="23"/>
      <c r="C19" s="23"/>
      <c r="D19" s="16" t="s">
        <v>349</v>
      </c>
      <c r="E19" s="17">
        <f>TRUNC((E10)*0.0009, 0)</f>
        <v>0</v>
      </c>
      <c r="F19" s="14" t="s">
        <v>350</v>
      </c>
      <c r="G19" s="14"/>
    </row>
    <row r="20" spans="1:7" ht="21.95" customHeight="1" x14ac:dyDescent="0.3">
      <c r="A20" s="1" t="s">
        <v>279</v>
      </c>
      <c r="B20" s="22"/>
      <c r="C20" s="22"/>
      <c r="D20" s="15" t="s">
        <v>254</v>
      </c>
      <c r="E20" s="12">
        <f>TRUNC(E11+E13+E14+E15+E16+E12+E17+E18+E19, 0)</f>
        <v>0</v>
      </c>
      <c r="F20" s="10" t="s">
        <v>52</v>
      </c>
      <c r="G20" s="10" t="s">
        <v>52</v>
      </c>
    </row>
    <row r="21" spans="1:7" ht="21.95" customHeight="1" x14ac:dyDescent="0.3">
      <c r="A21" s="1" t="s">
        <v>280</v>
      </c>
      <c r="B21" s="21" t="s">
        <v>232</v>
      </c>
      <c r="C21" s="21"/>
      <c r="D21" s="21"/>
      <c r="E21" s="12">
        <f>TRUNC(E7+E10+E20, 0)</f>
        <v>0</v>
      </c>
      <c r="F21" s="10" t="s">
        <v>52</v>
      </c>
      <c r="G21" s="10" t="s">
        <v>52</v>
      </c>
    </row>
    <row r="22" spans="1:7" ht="21.95" customHeight="1" x14ac:dyDescent="0.3">
      <c r="A22" s="1" t="s">
        <v>281</v>
      </c>
      <c r="B22" s="21" t="s">
        <v>282</v>
      </c>
      <c r="C22" s="21"/>
      <c r="D22" s="21"/>
      <c r="E22" s="12">
        <f>TRUNC(E21*0.08, 0)</f>
        <v>0</v>
      </c>
      <c r="F22" s="10" t="s">
        <v>283</v>
      </c>
      <c r="G22" s="10" t="s">
        <v>52</v>
      </c>
    </row>
    <row r="23" spans="1:7" ht="21.95" customHeight="1" x14ac:dyDescent="0.3">
      <c r="A23" s="1" t="s">
        <v>284</v>
      </c>
      <c r="B23" s="21" t="s">
        <v>285</v>
      </c>
      <c r="C23" s="21"/>
      <c r="D23" s="21"/>
      <c r="E23" s="12">
        <f>TRUNC((E10+E20+E22)*0.15, 0)</f>
        <v>0</v>
      </c>
      <c r="F23" s="10" t="s">
        <v>286</v>
      </c>
      <c r="G23" s="10" t="s">
        <v>52</v>
      </c>
    </row>
    <row r="24" spans="1:7" ht="21.95" customHeight="1" x14ac:dyDescent="0.3">
      <c r="A24" s="1" t="s">
        <v>287</v>
      </c>
      <c r="B24" s="21" t="s">
        <v>288</v>
      </c>
      <c r="C24" s="21"/>
      <c r="D24" s="21"/>
      <c r="E24" s="12">
        <f>TRUNC(E21+E22+E23, 0)</f>
        <v>0</v>
      </c>
      <c r="F24" s="10" t="s">
        <v>52</v>
      </c>
      <c r="G24" s="10" t="s">
        <v>52</v>
      </c>
    </row>
    <row r="25" spans="1:7" ht="21.95" customHeight="1" x14ac:dyDescent="0.3">
      <c r="A25" s="1" t="s">
        <v>289</v>
      </c>
      <c r="B25" s="21" t="s">
        <v>290</v>
      </c>
      <c r="C25" s="21"/>
      <c r="D25" s="21"/>
      <c r="E25" s="12">
        <f>TRUNC(E24*0.1, 0)</f>
        <v>0</v>
      </c>
      <c r="F25" s="10" t="s">
        <v>291</v>
      </c>
      <c r="G25" s="10" t="s">
        <v>52</v>
      </c>
    </row>
    <row r="26" spans="1:7" ht="21.95" customHeight="1" x14ac:dyDescent="0.3">
      <c r="A26" s="1" t="s">
        <v>292</v>
      </c>
      <c r="B26" s="21" t="s">
        <v>293</v>
      </c>
      <c r="C26" s="21"/>
      <c r="D26" s="21"/>
      <c r="E26" s="12">
        <f>TRUNC(E24+E25, 0)</f>
        <v>0</v>
      </c>
      <c r="F26" s="10" t="s">
        <v>52</v>
      </c>
      <c r="G26" s="10" t="s">
        <v>52</v>
      </c>
    </row>
    <row r="27" spans="1:7" ht="21.95" customHeight="1" x14ac:dyDescent="0.3">
      <c r="A27" s="1" t="s">
        <v>294</v>
      </c>
      <c r="B27" s="21" t="s">
        <v>295</v>
      </c>
      <c r="C27" s="21"/>
      <c r="D27" s="21"/>
      <c r="E27" s="12">
        <f>TRUNC(E26+0, 0)</f>
        <v>0</v>
      </c>
      <c r="F27" s="10" t="s">
        <v>52</v>
      </c>
      <c r="G27" s="10" t="s">
        <v>52</v>
      </c>
    </row>
  </sheetData>
  <mergeCells count="15">
    <mergeCell ref="B27:D27"/>
    <mergeCell ref="B21:D21"/>
    <mergeCell ref="B22:D22"/>
    <mergeCell ref="B23:D23"/>
    <mergeCell ref="B24:D24"/>
    <mergeCell ref="B25:D25"/>
    <mergeCell ref="B26:D26"/>
    <mergeCell ref="B1:G1"/>
    <mergeCell ref="B2:E2"/>
    <mergeCell ref="F2:G2"/>
    <mergeCell ref="B3:D3"/>
    <mergeCell ref="B4:B20"/>
    <mergeCell ref="C4:C7"/>
    <mergeCell ref="C8:C10"/>
    <mergeCell ref="C11:C20"/>
  </mergeCells>
  <phoneticPr fontId="1" type="noConversion"/>
  <pageMargins left="0.78740157480314954" right="0" top="0.39370078740157477" bottom="0.39370078740157477" header="0" footer="0"/>
  <pageSetup paperSize="9" scale="7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667316-2F9B-412B-8351-E76B42D3E92A}">
  <sheetPr>
    <tabColor theme="9"/>
    <pageSetUpPr fitToPage="1"/>
  </sheetPr>
  <dimension ref="A1:T27"/>
  <sheetViews>
    <sheetView view="pageBreakPreview" zoomScale="60" zoomScaleNormal="100" workbookViewId="0">
      <selection activeCell="G20" sqref="G20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20" ht="30" customHeight="1" x14ac:dyDescent="0.3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20" ht="30" customHeight="1" x14ac:dyDescent="0.3">
      <c r="A3" s="24" t="s">
        <v>2</v>
      </c>
      <c r="B3" s="24" t="s">
        <v>3</v>
      </c>
      <c r="C3" s="24" t="s">
        <v>4</v>
      </c>
      <c r="D3" s="24" t="s">
        <v>5</v>
      </c>
      <c r="E3" s="24" t="s">
        <v>6</v>
      </c>
      <c r="F3" s="24"/>
      <c r="G3" s="24" t="s">
        <v>9</v>
      </c>
      <c r="H3" s="24"/>
      <c r="I3" s="24" t="s">
        <v>10</v>
      </c>
      <c r="J3" s="24"/>
      <c r="K3" s="24" t="s">
        <v>11</v>
      </c>
      <c r="L3" s="24"/>
      <c r="M3" s="24" t="s">
        <v>12</v>
      </c>
      <c r="N3" s="19" t="s">
        <v>13</v>
      </c>
      <c r="O3" s="19" t="s">
        <v>14</v>
      </c>
      <c r="P3" s="19" t="s">
        <v>15</v>
      </c>
      <c r="Q3" s="19" t="s">
        <v>16</v>
      </c>
      <c r="R3" s="19" t="s">
        <v>17</v>
      </c>
      <c r="S3" s="19" t="s">
        <v>18</v>
      </c>
      <c r="T3" s="19" t="s">
        <v>19</v>
      </c>
    </row>
    <row r="4" spans="1:20" ht="30" customHeight="1" x14ac:dyDescent="0.3">
      <c r="A4" s="25"/>
      <c r="B4" s="25"/>
      <c r="C4" s="25"/>
      <c r="D4" s="25"/>
      <c r="E4" s="9" t="s">
        <v>7</v>
      </c>
      <c r="F4" s="9" t="s">
        <v>8</v>
      </c>
      <c r="G4" s="9" t="s">
        <v>7</v>
      </c>
      <c r="H4" s="9" t="s">
        <v>8</v>
      </c>
      <c r="I4" s="9" t="s">
        <v>7</v>
      </c>
      <c r="J4" s="9" t="s">
        <v>8</v>
      </c>
      <c r="K4" s="9" t="s">
        <v>7</v>
      </c>
      <c r="L4" s="9" t="s">
        <v>8</v>
      </c>
      <c r="M4" s="25"/>
      <c r="N4" s="19"/>
      <c r="O4" s="19"/>
      <c r="P4" s="19"/>
      <c r="Q4" s="19"/>
      <c r="R4" s="19"/>
      <c r="S4" s="19"/>
      <c r="T4" s="19"/>
    </row>
    <row r="5" spans="1:20" ht="30" customHeight="1" x14ac:dyDescent="0.3">
      <c r="A5" s="10" t="s">
        <v>51</v>
      </c>
      <c r="B5" s="10" t="s">
        <v>52</v>
      </c>
      <c r="C5" s="10" t="s">
        <v>52</v>
      </c>
      <c r="D5" s="11">
        <v>1</v>
      </c>
      <c r="E5" s="12">
        <f>F6</f>
        <v>0</v>
      </c>
      <c r="F5" s="12">
        <f t="shared" ref="F5:F11" si="0">E5*D5</f>
        <v>0</v>
      </c>
      <c r="G5" s="12">
        <f>H6</f>
        <v>0</v>
      </c>
      <c r="H5" s="12">
        <f t="shared" ref="H5:H11" si="1">G5*D5</f>
        <v>0</v>
      </c>
      <c r="I5" s="12">
        <f>J6</f>
        <v>0</v>
      </c>
      <c r="J5" s="12">
        <f t="shared" ref="J5:J11" si="2">I5*D5</f>
        <v>0</v>
      </c>
      <c r="K5" s="12">
        <f t="shared" ref="K5:L11" si="3">E5+G5+I5</f>
        <v>0</v>
      </c>
      <c r="L5" s="12">
        <f t="shared" si="3"/>
        <v>0</v>
      </c>
      <c r="M5" s="10" t="s">
        <v>52</v>
      </c>
      <c r="N5" s="1" t="s">
        <v>53</v>
      </c>
      <c r="O5" s="1" t="s">
        <v>52</v>
      </c>
      <c r="P5" s="1" t="s">
        <v>52</v>
      </c>
      <c r="Q5" s="1" t="s">
        <v>52</v>
      </c>
      <c r="R5">
        <v>1</v>
      </c>
      <c r="S5" s="1" t="s">
        <v>52</v>
      </c>
      <c r="T5" s="8"/>
    </row>
    <row r="6" spans="1:20" ht="30" customHeight="1" x14ac:dyDescent="0.3">
      <c r="A6" s="10" t="s">
        <v>54</v>
      </c>
      <c r="B6" s="10" t="s">
        <v>52</v>
      </c>
      <c r="C6" s="10" t="s">
        <v>52</v>
      </c>
      <c r="D6" s="11">
        <v>1</v>
      </c>
      <c r="E6" s="12">
        <f>F7+F8+F9+F10+F11</f>
        <v>0</v>
      </c>
      <c r="F6" s="12">
        <f t="shared" si="0"/>
        <v>0</v>
      </c>
      <c r="G6" s="12">
        <f>H7+H8+H9+H10+H11</f>
        <v>0</v>
      </c>
      <c r="H6" s="12">
        <f t="shared" si="1"/>
        <v>0</v>
      </c>
      <c r="I6" s="12">
        <f>J7+J8+J9+J10+J11</f>
        <v>0</v>
      </c>
      <c r="J6" s="12">
        <f t="shared" si="2"/>
        <v>0</v>
      </c>
      <c r="K6" s="12">
        <f t="shared" si="3"/>
        <v>0</v>
      </c>
      <c r="L6" s="12">
        <f t="shared" si="3"/>
        <v>0</v>
      </c>
      <c r="M6" s="10" t="s">
        <v>52</v>
      </c>
      <c r="N6" s="1" t="s">
        <v>55</v>
      </c>
      <c r="O6" s="1" t="s">
        <v>52</v>
      </c>
      <c r="P6" s="1" t="s">
        <v>53</v>
      </c>
      <c r="Q6" s="1" t="s">
        <v>52</v>
      </c>
      <c r="R6">
        <v>2</v>
      </c>
      <c r="S6" s="1" t="s">
        <v>52</v>
      </c>
      <c r="T6" s="8"/>
    </row>
    <row r="7" spans="1:20" ht="30" customHeight="1" x14ac:dyDescent="0.3">
      <c r="A7" s="10" t="s">
        <v>56</v>
      </c>
      <c r="B7" s="10" t="s">
        <v>52</v>
      </c>
      <c r="C7" s="10" t="s">
        <v>52</v>
      </c>
      <c r="D7" s="11">
        <v>1</v>
      </c>
      <c r="E7" s="12">
        <f>공종별내역서!F27</f>
        <v>0</v>
      </c>
      <c r="F7" s="12">
        <f t="shared" si="0"/>
        <v>0</v>
      </c>
      <c r="G7" s="12">
        <f>공종별내역서!H27</f>
        <v>0</v>
      </c>
      <c r="H7" s="12">
        <f t="shared" si="1"/>
        <v>0</v>
      </c>
      <c r="I7" s="12">
        <f>공종별내역서!J27</f>
        <v>0</v>
      </c>
      <c r="J7" s="12">
        <f t="shared" si="2"/>
        <v>0</v>
      </c>
      <c r="K7" s="12">
        <f t="shared" si="3"/>
        <v>0</v>
      </c>
      <c r="L7" s="12">
        <f t="shared" si="3"/>
        <v>0</v>
      </c>
      <c r="M7" s="10" t="s">
        <v>52</v>
      </c>
      <c r="N7" s="1" t="s">
        <v>57</v>
      </c>
      <c r="O7" s="1" t="s">
        <v>52</v>
      </c>
      <c r="P7" s="1" t="s">
        <v>55</v>
      </c>
      <c r="Q7" s="1" t="s">
        <v>52</v>
      </c>
      <c r="R7">
        <v>3</v>
      </c>
      <c r="S7" s="1" t="s">
        <v>52</v>
      </c>
      <c r="T7" s="8"/>
    </row>
    <row r="8" spans="1:20" ht="30" customHeight="1" x14ac:dyDescent="0.3">
      <c r="A8" s="10" t="s">
        <v>123</v>
      </c>
      <c r="B8" s="10" t="s">
        <v>52</v>
      </c>
      <c r="C8" s="10" t="s">
        <v>52</v>
      </c>
      <c r="D8" s="11">
        <v>1</v>
      </c>
      <c r="E8" s="12">
        <f>공종별내역서!F51</f>
        <v>0</v>
      </c>
      <c r="F8" s="12">
        <f t="shared" si="0"/>
        <v>0</v>
      </c>
      <c r="G8" s="12">
        <f>공종별내역서!H51</f>
        <v>0</v>
      </c>
      <c r="H8" s="12">
        <f t="shared" si="1"/>
        <v>0</v>
      </c>
      <c r="I8" s="12">
        <f>공종별내역서!J51</f>
        <v>0</v>
      </c>
      <c r="J8" s="12">
        <f t="shared" si="2"/>
        <v>0</v>
      </c>
      <c r="K8" s="12">
        <f t="shared" si="3"/>
        <v>0</v>
      </c>
      <c r="L8" s="12">
        <f t="shared" si="3"/>
        <v>0</v>
      </c>
      <c r="M8" s="10" t="s">
        <v>52</v>
      </c>
      <c r="N8" s="1" t="s">
        <v>124</v>
      </c>
      <c r="O8" s="1" t="s">
        <v>52</v>
      </c>
      <c r="P8" s="1" t="s">
        <v>55</v>
      </c>
      <c r="Q8" s="1" t="s">
        <v>52</v>
      </c>
      <c r="R8">
        <v>3</v>
      </c>
      <c r="S8" s="1" t="s">
        <v>52</v>
      </c>
      <c r="T8" s="8"/>
    </row>
    <row r="9" spans="1:20" ht="30" customHeight="1" x14ac:dyDescent="0.3">
      <c r="A9" s="10" t="s">
        <v>143</v>
      </c>
      <c r="B9" s="10" t="s">
        <v>52</v>
      </c>
      <c r="C9" s="10" t="s">
        <v>52</v>
      </c>
      <c r="D9" s="11">
        <v>1</v>
      </c>
      <c r="E9" s="12">
        <f>공종별내역서!F75</f>
        <v>0</v>
      </c>
      <c r="F9" s="12">
        <f t="shared" si="0"/>
        <v>0</v>
      </c>
      <c r="G9" s="12">
        <f>공종별내역서!H75</f>
        <v>0</v>
      </c>
      <c r="H9" s="12">
        <f t="shared" si="1"/>
        <v>0</v>
      </c>
      <c r="I9" s="12">
        <f>공종별내역서!J75</f>
        <v>0</v>
      </c>
      <c r="J9" s="12">
        <f t="shared" si="2"/>
        <v>0</v>
      </c>
      <c r="K9" s="12">
        <f t="shared" si="3"/>
        <v>0</v>
      </c>
      <c r="L9" s="12">
        <f t="shared" si="3"/>
        <v>0</v>
      </c>
      <c r="M9" s="10" t="s">
        <v>52</v>
      </c>
      <c r="N9" s="1" t="s">
        <v>144</v>
      </c>
      <c r="O9" s="1" t="s">
        <v>52</v>
      </c>
      <c r="P9" s="1" t="s">
        <v>55</v>
      </c>
      <c r="Q9" s="1" t="s">
        <v>52</v>
      </c>
      <c r="R9">
        <v>3</v>
      </c>
      <c r="S9" s="1" t="s">
        <v>52</v>
      </c>
      <c r="T9" s="8"/>
    </row>
    <row r="10" spans="1:20" ht="30" customHeight="1" x14ac:dyDescent="0.3">
      <c r="A10" s="10" t="s">
        <v>166</v>
      </c>
      <c r="B10" s="10" t="s">
        <v>52</v>
      </c>
      <c r="C10" s="10" t="s">
        <v>52</v>
      </c>
      <c r="D10" s="11">
        <v>1</v>
      </c>
      <c r="E10" s="12">
        <f>공종별내역서!F99</f>
        <v>0</v>
      </c>
      <c r="F10" s="12">
        <f t="shared" si="0"/>
        <v>0</v>
      </c>
      <c r="G10" s="12">
        <f>공종별내역서!H99</f>
        <v>0</v>
      </c>
      <c r="H10" s="12">
        <f t="shared" si="1"/>
        <v>0</v>
      </c>
      <c r="I10" s="12">
        <f>공종별내역서!J99</f>
        <v>0</v>
      </c>
      <c r="J10" s="12">
        <f t="shared" si="2"/>
        <v>0</v>
      </c>
      <c r="K10" s="12">
        <f t="shared" si="3"/>
        <v>0</v>
      </c>
      <c r="L10" s="12">
        <f t="shared" si="3"/>
        <v>0</v>
      </c>
      <c r="M10" s="10" t="s">
        <v>52</v>
      </c>
      <c r="N10" s="1" t="s">
        <v>167</v>
      </c>
      <c r="O10" s="1" t="s">
        <v>52</v>
      </c>
      <c r="P10" s="1" t="s">
        <v>55</v>
      </c>
      <c r="Q10" s="1" t="s">
        <v>52</v>
      </c>
      <c r="R10">
        <v>3</v>
      </c>
      <c r="S10" s="1" t="s">
        <v>52</v>
      </c>
      <c r="T10" s="8"/>
    </row>
    <row r="11" spans="1:20" ht="30" customHeight="1" x14ac:dyDescent="0.3">
      <c r="A11" s="10" t="s">
        <v>192</v>
      </c>
      <c r="B11" s="10" t="s">
        <v>52</v>
      </c>
      <c r="C11" s="10" t="s">
        <v>52</v>
      </c>
      <c r="D11" s="11">
        <v>1</v>
      </c>
      <c r="E11" s="12">
        <f>공종별내역서!F123</f>
        <v>0</v>
      </c>
      <c r="F11" s="12">
        <f t="shared" si="0"/>
        <v>0</v>
      </c>
      <c r="G11" s="12">
        <f>공종별내역서!H123</f>
        <v>0</v>
      </c>
      <c r="H11" s="12">
        <f t="shared" si="1"/>
        <v>0</v>
      </c>
      <c r="I11" s="12">
        <f>공종별내역서!J123</f>
        <v>0</v>
      </c>
      <c r="J11" s="12">
        <f t="shared" si="2"/>
        <v>0</v>
      </c>
      <c r="K11" s="12">
        <f t="shared" si="3"/>
        <v>0</v>
      </c>
      <c r="L11" s="12">
        <f t="shared" si="3"/>
        <v>0</v>
      </c>
      <c r="M11" s="10" t="s">
        <v>52</v>
      </c>
      <c r="N11" s="1" t="s">
        <v>193</v>
      </c>
      <c r="O11" s="1" t="s">
        <v>52</v>
      </c>
      <c r="P11" s="1" t="s">
        <v>55</v>
      </c>
      <c r="Q11" s="1" t="s">
        <v>52</v>
      </c>
      <c r="R11">
        <v>3</v>
      </c>
      <c r="S11" s="1" t="s">
        <v>52</v>
      </c>
      <c r="T11" s="8"/>
    </row>
    <row r="12" spans="1:20" ht="30" customHeight="1" x14ac:dyDescent="0.3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T12" s="8"/>
    </row>
    <row r="13" spans="1:20" ht="30" customHeight="1" x14ac:dyDescent="0.3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T13" s="8"/>
    </row>
    <row r="14" spans="1:20" ht="30" customHeight="1" x14ac:dyDescent="0.3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T14" s="8"/>
    </row>
    <row r="15" spans="1:20" ht="30" customHeight="1" x14ac:dyDescent="0.3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T15" s="8"/>
    </row>
    <row r="16" spans="1:20" ht="30" customHeight="1" x14ac:dyDescent="0.3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T16" s="8"/>
    </row>
    <row r="17" spans="1:20" ht="30" customHeight="1" x14ac:dyDescent="0.3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T17" s="8"/>
    </row>
    <row r="18" spans="1:20" ht="30" customHeight="1" x14ac:dyDescent="0.3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T18" s="8"/>
    </row>
    <row r="19" spans="1:20" ht="30" customHeight="1" x14ac:dyDescent="0.3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T19" s="8"/>
    </row>
    <row r="20" spans="1:20" ht="30" customHeight="1" x14ac:dyDescent="0.3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T20" s="8"/>
    </row>
    <row r="21" spans="1:20" ht="30" customHeight="1" x14ac:dyDescent="0.3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T21" s="8"/>
    </row>
    <row r="22" spans="1:20" ht="30" customHeight="1" x14ac:dyDescent="0.3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T22" s="8"/>
    </row>
    <row r="23" spans="1:20" ht="30" customHeight="1" x14ac:dyDescent="0.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T23" s="8"/>
    </row>
    <row r="24" spans="1:20" ht="30" customHeight="1" x14ac:dyDescent="0.3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T24" s="8"/>
    </row>
    <row r="25" spans="1:20" ht="30" customHeight="1" x14ac:dyDescent="0.3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T25" s="8"/>
    </row>
    <row r="26" spans="1:20" ht="30" customHeight="1" x14ac:dyDescent="0.3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T26" s="8"/>
    </row>
    <row r="27" spans="1:20" ht="30" customHeight="1" x14ac:dyDescent="0.3">
      <c r="A27" s="10" t="s">
        <v>121</v>
      </c>
      <c r="B27" s="11"/>
      <c r="C27" s="11"/>
      <c r="D27" s="11"/>
      <c r="E27" s="11"/>
      <c r="F27" s="12">
        <f>F5</f>
        <v>0</v>
      </c>
      <c r="G27" s="11"/>
      <c r="H27" s="12">
        <f>H5</f>
        <v>0</v>
      </c>
      <c r="I27" s="11"/>
      <c r="J27" s="12">
        <f>J5</f>
        <v>0</v>
      </c>
      <c r="K27" s="11"/>
      <c r="L27" s="12">
        <f>L5</f>
        <v>0</v>
      </c>
      <c r="M27" s="11"/>
      <c r="T27" s="8"/>
    </row>
  </sheetData>
  <mergeCells count="16"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G3:H3"/>
    <mergeCell ref="A3:A4"/>
    <mergeCell ref="B3:B4"/>
    <mergeCell ref="C3:C4"/>
    <mergeCell ref="D3:D4"/>
    <mergeCell ref="E3:F3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AD67B7-69DF-4A14-8E79-B9D292F405BE}">
  <sheetPr>
    <tabColor theme="9"/>
    <pageSetUpPr fitToPage="1"/>
  </sheetPr>
  <dimension ref="A1:AV123"/>
  <sheetViews>
    <sheetView view="pageBreakPreview" topLeftCell="A4" zoomScale="60" zoomScaleNormal="100" workbookViewId="0">
      <selection activeCell="J29" sqref="J29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4" t="s">
        <v>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48" ht="30" customHeight="1" x14ac:dyDescent="0.3">
      <c r="A2" s="24" t="s">
        <v>2</v>
      </c>
      <c r="B2" s="24" t="s">
        <v>3</v>
      </c>
      <c r="C2" s="24" t="s">
        <v>4</v>
      </c>
      <c r="D2" s="24" t="s">
        <v>5</v>
      </c>
      <c r="E2" s="24" t="s">
        <v>6</v>
      </c>
      <c r="F2" s="24"/>
      <c r="G2" s="24" t="s">
        <v>9</v>
      </c>
      <c r="H2" s="24"/>
      <c r="I2" s="24" t="s">
        <v>10</v>
      </c>
      <c r="J2" s="24"/>
      <c r="K2" s="24" t="s">
        <v>11</v>
      </c>
      <c r="L2" s="24"/>
      <c r="M2" s="24" t="s">
        <v>12</v>
      </c>
      <c r="N2" s="19" t="s">
        <v>20</v>
      </c>
      <c r="O2" s="19" t="s">
        <v>14</v>
      </c>
      <c r="P2" s="19" t="s">
        <v>21</v>
      </c>
      <c r="Q2" s="19" t="s">
        <v>13</v>
      </c>
      <c r="R2" s="19" t="s">
        <v>22</v>
      </c>
      <c r="S2" s="19" t="s">
        <v>23</v>
      </c>
      <c r="T2" s="19" t="s">
        <v>24</v>
      </c>
      <c r="U2" s="19" t="s">
        <v>25</v>
      </c>
      <c r="V2" s="19" t="s">
        <v>26</v>
      </c>
      <c r="W2" s="19" t="s">
        <v>27</v>
      </c>
      <c r="X2" s="19" t="s">
        <v>28</v>
      </c>
      <c r="Y2" s="19" t="s">
        <v>29</v>
      </c>
      <c r="Z2" s="19" t="s">
        <v>30</v>
      </c>
      <c r="AA2" s="19" t="s">
        <v>31</v>
      </c>
      <c r="AB2" s="19" t="s">
        <v>32</v>
      </c>
      <c r="AC2" s="19" t="s">
        <v>33</v>
      </c>
      <c r="AD2" s="19" t="s">
        <v>34</v>
      </c>
      <c r="AE2" s="19" t="s">
        <v>35</v>
      </c>
      <c r="AF2" s="19" t="s">
        <v>36</v>
      </c>
      <c r="AG2" s="19" t="s">
        <v>37</v>
      </c>
      <c r="AH2" s="19" t="s">
        <v>38</v>
      </c>
      <c r="AI2" s="19" t="s">
        <v>39</v>
      </c>
      <c r="AJ2" s="19" t="s">
        <v>40</v>
      </c>
      <c r="AK2" s="19" t="s">
        <v>41</v>
      </c>
      <c r="AL2" s="19" t="s">
        <v>42</v>
      </c>
      <c r="AM2" s="19" t="s">
        <v>43</v>
      </c>
      <c r="AN2" s="19" t="s">
        <v>44</v>
      </c>
      <c r="AO2" s="19" t="s">
        <v>45</v>
      </c>
      <c r="AP2" s="19" t="s">
        <v>46</v>
      </c>
      <c r="AQ2" s="19" t="s">
        <v>47</v>
      </c>
      <c r="AR2" s="19" t="s">
        <v>48</v>
      </c>
      <c r="AS2" s="19" t="s">
        <v>16</v>
      </c>
      <c r="AT2" s="19" t="s">
        <v>17</v>
      </c>
      <c r="AU2" s="19" t="s">
        <v>49</v>
      </c>
      <c r="AV2" s="19" t="s">
        <v>50</v>
      </c>
    </row>
    <row r="3" spans="1:48" ht="30" customHeight="1" x14ac:dyDescent="0.3">
      <c r="A3" s="24"/>
      <c r="B3" s="24"/>
      <c r="C3" s="24"/>
      <c r="D3" s="24"/>
      <c r="E3" s="7" t="s">
        <v>7</v>
      </c>
      <c r="F3" s="7" t="s">
        <v>8</v>
      </c>
      <c r="G3" s="7" t="s">
        <v>7</v>
      </c>
      <c r="H3" s="7" t="s">
        <v>8</v>
      </c>
      <c r="I3" s="7" t="s">
        <v>7</v>
      </c>
      <c r="J3" s="7" t="s">
        <v>8</v>
      </c>
      <c r="K3" s="7" t="s">
        <v>7</v>
      </c>
      <c r="L3" s="7" t="s">
        <v>8</v>
      </c>
      <c r="M3" s="24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</row>
    <row r="4" spans="1:48" ht="30" customHeight="1" x14ac:dyDescent="0.3">
      <c r="A4" s="13" t="s">
        <v>56</v>
      </c>
      <c r="B4" s="13" t="s">
        <v>52</v>
      </c>
      <c r="C4" s="11"/>
      <c r="D4" s="11"/>
      <c r="E4" s="12"/>
      <c r="F4" s="12"/>
      <c r="G4" s="12"/>
      <c r="H4" s="12"/>
      <c r="I4" s="12"/>
      <c r="J4" s="12"/>
      <c r="K4" s="12"/>
      <c r="L4" s="12"/>
      <c r="M4" s="11"/>
      <c r="Q4" s="1" t="s">
        <v>57</v>
      </c>
    </row>
    <row r="5" spans="1:48" ht="30" customHeight="1" x14ac:dyDescent="0.3">
      <c r="A5" s="13" t="s">
        <v>58</v>
      </c>
      <c r="B5" s="13" t="s">
        <v>59</v>
      </c>
      <c r="C5" s="13" t="s">
        <v>60</v>
      </c>
      <c r="D5" s="11">
        <v>1122</v>
      </c>
      <c r="E5" s="12"/>
      <c r="F5" s="12"/>
      <c r="G5" s="12"/>
      <c r="H5" s="12"/>
      <c r="I5" s="12"/>
      <c r="J5" s="12"/>
      <c r="K5" s="12"/>
      <c r="L5" s="12"/>
      <c r="M5" s="13" t="s">
        <v>52</v>
      </c>
      <c r="N5" s="1" t="s">
        <v>61</v>
      </c>
      <c r="O5" s="1" t="s">
        <v>52</v>
      </c>
      <c r="P5" s="1" t="s">
        <v>52</v>
      </c>
      <c r="Q5" s="1" t="s">
        <v>57</v>
      </c>
      <c r="R5" s="1" t="s">
        <v>62</v>
      </c>
      <c r="S5" s="1" t="s">
        <v>62</v>
      </c>
      <c r="T5" s="1" t="s">
        <v>63</v>
      </c>
      <c r="Z5">
        <v>3</v>
      </c>
      <c r="AR5" s="1" t="s">
        <v>52</v>
      </c>
      <c r="AS5" s="1" t="s">
        <v>52</v>
      </c>
      <c r="AU5" s="1" t="s">
        <v>64</v>
      </c>
      <c r="AV5">
        <v>4</v>
      </c>
    </row>
    <row r="6" spans="1:48" ht="30" customHeight="1" x14ac:dyDescent="0.3">
      <c r="A6" s="13" t="s">
        <v>65</v>
      </c>
      <c r="B6" s="13" t="s">
        <v>66</v>
      </c>
      <c r="C6" s="13" t="s">
        <v>67</v>
      </c>
      <c r="D6" s="11">
        <v>4</v>
      </c>
      <c r="E6" s="12"/>
      <c r="F6" s="12"/>
      <c r="G6" s="12"/>
      <c r="H6" s="12"/>
      <c r="I6" s="12"/>
      <c r="J6" s="12"/>
      <c r="K6" s="12"/>
      <c r="L6" s="12"/>
      <c r="M6" s="13" t="s">
        <v>52</v>
      </c>
      <c r="N6" s="1" t="s">
        <v>68</v>
      </c>
      <c r="O6" s="1" t="s">
        <v>52</v>
      </c>
      <c r="P6" s="1" t="s">
        <v>52</v>
      </c>
      <c r="Q6" s="1" t="s">
        <v>57</v>
      </c>
      <c r="R6" s="1" t="s">
        <v>62</v>
      </c>
      <c r="S6" s="1" t="s">
        <v>62</v>
      </c>
      <c r="T6" s="1" t="s">
        <v>63</v>
      </c>
      <c r="AR6" s="1" t="s">
        <v>52</v>
      </c>
      <c r="AS6" s="1" t="s">
        <v>52</v>
      </c>
      <c r="AU6" s="1" t="s">
        <v>69</v>
      </c>
      <c r="AV6">
        <v>5</v>
      </c>
    </row>
    <row r="7" spans="1:48" ht="30" customHeight="1" x14ac:dyDescent="0.3">
      <c r="A7" s="13" t="s">
        <v>70</v>
      </c>
      <c r="B7" s="13" t="s">
        <v>71</v>
      </c>
      <c r="C7" s="13" t="s">
        <v>60</v>
      </c>
      <c r="D7" s="11">
        <v>44</v>
      </c>
      <c r="E7" s="12"/>
      <c r="F7" s="12"/>
      <c r="G7" s="12"/>
      <c r="H7" s="12"/>
      <c r="I7" s="12"/>
      <c r="J7" s="12"/>
      <c r="K7" s="12"/>
      <c r="L7" s="12"/>
      <c r="M7" s="13" t="s">
        <v>52</v>
      </c>
      <c r="N7" s="1" t="s">
        <v>72</v>
      </c>
      <c r="O7" s="1" t="s">
        <v>52</v>
      </c>
      <c r="P7" s="1" t="s">
        <v>52</v>
      </c>
      <c r="Q7" s="1" t="s">
        <v>57</v>
      </c>
      <c r="R7" s="1" t="s">
        <v>62</v>
      </c>
      <c r="S7" s="1" t="s">
        <v>62</v>
      </c>
      <c r="T7" s="1" t="s">
        <v>63</v>
      </c>
      <c r="X7">
        <v>1</v>
      </c>
      <c r="Z7">
        <v>3</v>
      </c>
      <c r="AR7" s="1" t="s">
        <v>52</v>
      </c>
      <c r="AS7" s="1" t="s">
        <v>52</v>
      </c>
      <c r="AU7" s="1" t="s">
        <v>73</v>
      </c>
      <c r="AV7">
        <v>6</v>
      </c>
    </row>
    <row r="8" spans="1:48" ht="30" customHeight="1" x14ac:dyDescent="0.3">
      <c r="A8" s="13" t="s">
        <v>74</v>
      </c>
      <c r="B8" s="13" t="s">
        <v>75</v>
      </c>
      <c r="C8" s="13" t="s">
        <v>76</v>
      </c>
      <c r="D8" s="11">
        <v>1</v>
      </c>
      <c r="E8" s="12"/>
      <c r="F8" s="12"/>
      <c r="G8" s="12"/>
      <c r="H8" s="12"/>
      <c r="I8" s="12"/>
      <c r="J8" s="12"/>
      <c r="K8" s="12"/>
      <c r="L8" s="12"/>
      <c r="M8" s="13" t="s">
        <v>52</v>
      </c>
      <c r="N8" s="1" t="s">
        <v>77</v>
      </c>
      <c r="O8" s="1" t="s">
        <v>52</v>
      </c>
      <c r="P8" s="1" t="s">
        <v>52</v>
      </c>
      <c r="Q8" s="1" t="s">
        <v>57</v>
      </c>
      <c r="R8" s="1" t="s">
        <v>62</v>
      </c>
      <c r="S8" s="1" t="s">
        <v>62</v>
      </c>
      <c r="T8" s="1" t="s">
        <v>63</v>
      </c>
      <c r="AR8" s="1" t="s">
        <v>52</v>
      </c>
      <c r="AS8" s="1" t="s">
        <v>52</v>
      </c>
      <c r="AU8" s="1" t="s">
        <v>78</v>
      </c>
      <c r="AV8">
        <v>7</v>
      </c>
    </row>
    <row r="9" spans="1:48" ht="30" customHeight="1" x14ac:dyDescent="0.3">
      <c r="A9" s="13" t="s">
        <v>79</v>
      </c>
      <c r="B9" s="13" t="s">
        <v>80</v>
      </c>
      <c r="C9" s="13" t="s">
        <v>81</v>
      </c>
      <c r="D9" s="11">
        <v>4</v>
      </c>
      <c r="E9" s="12"/>
      <c r="F9" s="12"/>
      <c r="G9" s="12"/>
      <c r="H9" s="12"/>
      <c r="I9" s="12"/>
      <c r="J9" s="12"/>
      <c r="K9" s="12"/>
      <c r="L9" s="12"/>
      <c r="M9" s="13" t="s">
        <v>82</v>
      </c>
      <c r="N9" s="1" t="s">
        <v>83</v>
      </c>
      <c r="O9" s="1" t="s">
        <v>52</v>
      </c>
      <c r="P9" s="1" t="s">
        <v>52</v>
      </c>
      <c r="Q9" s="1" t="s">
        <v>57</v>
      </c>
      <c r="R9" s="1" t="s">
        <v>63</v>
      </c>
      <c r="S9" s="1" t="s">
        <v>62</v>
      </c>
      <c r="T9" s="1" t="s">
        <v>62</v>
      </c>
      <c r="AR9" s="1" t="s">
        <v>52</v>
      </c>
      <c r="AS9" s="1" t="s">
        <v>52</v>
      </c>
      <c r="AU9" s="1" t="s">
        <v>84</v>
      </c>
      <c r="AV9">
        <v>8</v>
      </c>
    </row>
    <row r="10" spans="1:48" ht="30" customHeight="1" x14ac:dyDescent="0.3">
      <c r="A10" s="13" t="s">
        <v>85</v>
      </c>
      <c r="B10" s="13" t="s">
        <v>86</v>
      </c>
      <c r="C10" s="13" t="s">
        <v>67</v>
      </c>
      <c r="D10" s="11">
        <v>1</v>
      </c>
      <c r="E10" s="12"/>
      <c r="F10" s="12"/>
      <c r="G10" s="12"/>
      <c r="H10" s="12"/>
      <c r="I10" s="12"/>
      <c r="J10" s="12"/>
      <c r="K10" s="12"/>
      <c r="L10" s="12"/>
      <c r="M10" s="13" t="s">
        <v>52</v>
      </c>
      <c r="N10" s="1" t="s">
        <v>87</v>
      </c>
      <c r="O10" s="1" t="s">
        <v>52</v>
      </c>
      <c r="P10" s="1" t="s">
        <v>52</v>
      </c>
      <c r="Q10" s="1" t="s">
        <v>57</v>
      </c>
      <c r="R10" s="1" t="s">
        <v>62</v>
      </c>
      <c r="S10" s="1" t="s">
        <v>62</v>
      </c>
      <c r="T10" s="1" t="s">
        <v>63</v>
      </c>
      <c r="AR10" s="1" t="s">
        <v>52</v>
      </c>
      <c r="AS10" s="1" t="s">
        <v>52</v>
      </c>
      <c r="AU10" s="1" t="s">
        <v>88</v>
      </c>
      <c r="AV10">
        <v>56</v>
      </c>
    </row>
    <row r="11" spans="1:48" ht="30" customHeight="1" x14ac:dyDescent="0.3">
      <c r="A11" s="13" t="s">
        <v>70</v>
      </c>
      <c r="B11" s="13" t="s">
        <v>89</v>
      </c>
      <c r="C11" s="13" t="s">
        <v>60</v>
      </c>
      <c r="D11" s="11">
        <v>113</v>
      </c>
      <c r="E11" s="12"/>
      <c r="F11" s="12"/>
      <c r="G11" s="12"/>
      <c r="H11" s="12"/>
      <c r="I11" s="12"/>
      <c r="J11" s="12"/>
      <c r="K11" s="12"/>
      <c r="L11" s="12"/>
      <c r="M11" s="13" t="s">
        <v>52</v>
      </c>
      <c r="N11" s="1" t="s">
        <v>90</v>
      </c>
      <c r="O11" s="1" t="s">
        <v>52</v>
      </c>
      <c r="P11" s="1" t="s">
        <v>52</v>
      </c>
      <c r="Q11" s="1" t="s">
        <v>57</v>
      </c>
      <c r="R11" s="1" t="s">
        <v>62</v>
      </c>
      <c r="S11" s="1" t="s">
        <v>62</v>
      </c>
      <c r="T11" s="1" t="s">
        <v>63</v>
      </c>
      <c r="X11">
        <v>1</v>
      </c>
      <c r="Z11">
        <v>3</v>
      </c>
      <c r="AR11" s="1" t="s">
        <v>52</v>
      </c>
      <c r="AS11" s="1" t="s">
        <v>52</v>
      </c>
      <c r="AU11" s="1" t="s">
        <v>91</v>
      </c>
      <c r="AV11">
        <v>10</v>
      </c>
    </row>
    <row r="12" spans="1:48" ht="30" customHeight="1" x14ac:dyDescent="0.3">
      <c r="A12" s="13" t="s">
        <v>92</v>
      </c>
      <c r="B12" s="13" t="s">
        <v>93</v>
      </c>
      <c r="C12" s="13" t="s">
        <v>94</v>
      </c>
      <c r="D12" s="11">
        <v>1</v>
      </c>
      <c r="E12" s="12"/>
      <c r="F12" s="12"/>
      <c r="G12" s="12"/>
      <c r="H12" s="12"/>
      <c r="I12" s="12"/>
      <c r="J12" s="12"/>
      <c r="K12" s="12"/>
      <c r="L12" s="12"/>
      <c r="M12" s="13" t="s">
        <v>52</v>
      </c>
      <c r="N12" s="1" t="s">
        <v>95</v>
      </c>
      <c r="O12" s="1" t="s">
        <v>52</v>
      </c>
      <c r="P12" s="1" t="s">
        <v>52</v>
      </c>
      <c r="Q12" s="1" t="s">
        <v>57</v>
      </c>
      <c r="R12" s="1" t="s">
        <v>62</v>
      </c>
      <c r="S12" s="1" t="s">
        <v>62</v>
      </c>
      <c r="T12" s="1" t="s">
        <v>62</v>
      </c>
      <c r="U12">
        <v>0</v>
      </c>
      <c r="V12">
        <v>0</v>
      </c>
      <c r="W12">
        <v>0.4</v>
      </c>
      <c r="AR12" s="1" t="s">
        <v>52</v>
      </c>
      <c r="AS12" s="1" t="s">
        <v>52</v>
      </c>
      <c r="AU12" s="1" t="s">
        <v>96</v>
      </c>
      <c r="AV12">
        <v>93</v>
      </c>
    </row>
    <row r="13" spans="1:48" ht="30" customHeight="1" x14ac:dyDescent="0.3">
      <c r="A13" s="13" t="s">
        <v>97</v>
      </c>
      <c r="B13" s="13" t="s">
        <v>98</v>
      </c>
      <c r="C13" s="13" t="s">
        <v>60</v>
      </c>
      <c r="D13" s="11">
        <v>67</v>
      </c>
      <c r="E13" s="12"/>
      <c r="F13" s="12"/>
      <c r="G13" s="12"/>
      <c r="H13" s="12"/>
      <c r="I13" s="12"/>
      <c r="J13" s="12"/>
      <c r="K13" s="12"/>
      <c r="L13" s="12"/>
      <c r="M13" s="13" t="s">
        <v>52</v>
      </c>
      <c r="N13" s="1" t="s">
        <v>99</v>
      </c>
      <c r="O13" s="1" t="s">
        <v>52</v>
      </c>
      <c r="P13" s="1" t="s">
        <v>52</v>
      </c>
      <c r="Q13" s="1" t="s">
        <v>57</v>
      </c>
      <c r="R13" s="1" t="s">
        <v>62</v>
      </c>
      <c r="S13" s="1" t="s">
        <v>62</v>
      </c>
      <c r="T13" s="1" t="s">
        <v>63</v>
      </c>
      <c r="Y13">
        <v>2</v>
      </c>
      <c r="Z13">
        <v>3</v>
      </c>
      <c r="AR13" s="1" t="s">
        <v>52</v>
      </c>
      <c r="AS13" s="1" t="s">
        <v>52</v>
      </c>
      <c r="AU13" s="1" t="s">
        <v>100</v>
      </c>
      <c r="AV13">
        <v>11</v>
      </c>
    </row>
    <row r="14" spans="1:48" ht="30" customHeight="1" x14ac:dyDescent="0.3">
      <c r="A14" s="13" t="s">
        <v>92</v>
      </c>
      <c r="B14" s="13" t="s">
        <v>101</v>
      </c>
      <c r="C14" s="13" t="s">
        <v>94</v>
      </c>
      <c r="D14" s="11">
        <v>1</v>
      </c>
      <c r="E14" s="12"/>
      <c r="F14" s="12"/>
      <c r="G14" s="12"/>
      <c r="H14" s="12"/>
      <c r="I14" s="12"/>
      <c r="J14" s="12"/>
      <c r="K14" s="12"/>
      <c r="L14" s="12"/>
      <c r="M14" s="13" t="s">
        <v>52</v>
      </c>
      <c r="N14" s="1" t="s">
        <v>102</v>
      </c>
      <c r="O14" s="1" t="s">
        <v>52</v>
      </c>
      <c r="P14" s="1" t="s">
        <v>52</v>
      </c>
      <c r="Q14" s="1" t="s">
        <v>57</v>
      </c>
      <c r="R14" s="1" t="s">
        <v>62</v>
      </c>
      <c r="S14" s="1" t="s">
        <v>62</v>
      </c>
      <c r="T14" s="1" t="s">
        <v>62</v>
      </c>
      <c r="U14">
        <v>0</v>
      </c>
      <c r="V14">
        <v>0</v>
      </c>
      <c r="W14">
        <v>0.15</v>
      </c>
      <c r="AR14" s="1" t="s">
        <v>52</v>
      </c>
      <c r="AS14" s="1" t="s">
        <v>52</v>
      </c>
      <c r="AU14" s="1" t="s">
        <v>103</v>
      </c>
      <c r="AV14">
        <v>94</v>
      </c>
    </row>
    <row r="15" spans="1:48" ht="30" customHeight="1" x14ac:dyDescent="0.3">
      <c r="A15" s="13" t="s">
        <v>104</v>
      </c>
      <c r="B15" s="13" t="s">
        <v>105</v>
      </c>
      <c r="C15" s="13" t="s">
        <v>94</v>
      </c>
      <c r="D15" s="11">
        <v>1</v>
      </c>
      <c r="E15" s="12"/>
      <c r="F15" s="12"/>
      <c r="G15" s="12"/>
      <c r="H15" s="12"/>
      <c r="I15" s="12"/>
      <c r="J15" s="12"/>
      <c r="K15" s="12"/>
      <c r="L15" s="12"/>
      <c r="M15" s="13" t="s">
        <v>52</v>
      </c>
      <c r="N15" s="1" t="s">
        <v>106</v>
      </c>
      <c r="O15" s="1" t="s">
        <v>52</v>
      </c>
      <c r="P15" s="1" t="s">
        <v>52</v>
      </c>
      <c r="Q15" s="1" t="s">
        <v>57</v>
      </c>
      <c r="R15" s="1" t="s">
        <v>62</v>
      </c>
      <c r="S15" s="1" t="s">
        <v>62</v>
      </c>
      <c r="T15" s="1" t="s">
        <v>62</v>
      </c>
      <c r="U15">
        <v>0</v>
      </c>
      <c r="V15">
        <v>0</v>
      </c>
      <c r="W15">
        <v>0.02</v>
      </c>
      <c r="AR15" s="1" t="s">
        <v>52</v>
      </c>
      <c r="AS15" s="1" t="s">
        <v>52</v>
      </c>
      <c r="AU15" s="1" t="s">
        <v>107</v>
      </c>
      <c r="AV15">
        <v>91</v>
      </c>
    </row>
    <row r="16" spans="1:48" ht="30" customHeight="1" x14ac:dyDescent="0.3">
      <c r="A16" s="13" t="s">
        <v>108</v>
      </c>
      <c r="B16" s="13" t="s">
        <v>109</v>
      </c>
      <c r="C16" s="13" t="s">
        <v>67</v>
      </c>
      <c r="D16" s="11">
        <v>2</v>
      </c>
      <c r="E16" s="12"/>
      <c r="F16" s="12"/>
      <c r="G16" s="12"/>
      <c r="H16" s="12"/>
      <c r="I16" s="12"/>
      <c r="J16" s="12"/>
      <c r="K16" s="12"/>
      <c r="L16" s="12"/>
      <c r="M16" s="13" t="s">
        <v>52</v>
      </c>
      <c r="N16" s="1" t="s">
        <v>110</v>
      </c>
      <c r="O16" s="1" t="s">
        <v>52</v>
      </c>
      <c r="P16" s="1" t="s">
        <v>52</v>
      </c>
      <c r="Q16" s="1" t="s">
        <v>57</v>
      </c>
      <c r="R16" s="1" t="s">
        <v>62</v>
      </c>
      <c r="S16" s="1" t="s">
        <v>62</v>
      </c>
      <c r="T16" s="1" t="s">
        <v>63</v>
      </c>
      <c r="AR16" s="1" t="s">
        <v>52</v>
      </c>
      <c r="AS16" s="1" t="s">
        <v>52</v>
      </c>
      <c r="AU16" s="1" t="s">
        <v>111</v>
      </c>
      <c r="AV16">
        <v>12</v>
      </c>
    </row>
    <row r="17" spans="1:48" ht="30" customHeight="1" x14ac:dyDescent="0.3">
      <c r="A17" s="13" t="s">
        <v>112</v>
      </c>
      <c r="B17" s="13" t="s">
        <v>113</v>
      </c>
      <c r="C17" s="13" t="s">
        <v>114</v>
      </c>
      <c r="D17" s="11" t="e">
        <f>#REF!</f>
        <v>#REF!</v>
      </c>
      <c r="E17" s="12"/>
      <c r="F17" s="12"/>
      <c r="G17" s="12"/>
      <c r="H17" s="12"/>
      <c r="I17" s="12"/>
      <c r="J17" s="12"/>
      <c r="K17" s="12"/>
      <c r="L17" s="12"/>
      <c r="M17" s="13" t="s">
        <v>52</v>
      </c>
      <c r="N17" s="1" t="s">
        <v>115</v>
      </c>
      <c r="O17" s="1" t="s">
        <v>52</v>
      </c>
      <c r="P17" s="1" t="s">
        <v>52</v>
      </c>
      <c r="Q17" s="1" t="s">
        <v>57</v>
      </c>
      <c r="R17" s="1" t="s">
        <v>62</v>
      </c>
      <c r="S17" s="1" t="s">
        <v>62</v>
      </c>
      <c r="T17" s="1" t="s">
        <v>63</v>
      </c>
      <c r="AA17">
        <v>4</v>
      </c>
      <c r="AR17" s="1" t="s">
        <v>52</v>
      </c>
      <c r="AS17" s="1" t="s">
        <v>52</v>
      </c>
      <c r="AU17" s="1" t="s">
        <v>116</v>
      </c>
      <c r="AV17">
        <v>75</v>
      </c>
    </row>
    <row r="18" spans="1:48" ht="30" customHeight="1" x14ac:dyDescent="0.3">
      <c r="A18" s="13" t="s">
        <v>117</v>
      </c>
      <c r="B18" s="13" t="s">
        <v>118</v>
      </c>
      <c r="C18" s="13" t="s">
        <v>94</v>
      </c>
      <c r="D18" s="11">
        <v>1</v>
      </c>
      <c r="E18" s="12"/>
      <c r="F18" s="12"/>
      <c r="G18" s="12"/>
      <c r="H18" s="12"/>
      <c r="I18" s="12"/>
      <c r="J18" s="12"/>
      <c r="K18" s="12"/>
      <c r="L18" s="12"/>
      <c r="M18" s="13" t="s">
        <v>52</v>
      </c>
      <c r="N18" s="1" t="s">
        <v>119</v>
      </c>
      <c r="O18" s="1" t="s">
        <v>52</v>
      </c>
      <c r="P18" s="1" t="s">
        <v>52</v>
      </c>
      <c r="Q18" s="1" t="s">
        <v>57</v>
      </c>
      <c r="R18" s="1" t="s">
        <v>62</v>
      </c>
      <c r="S18" s="1" t="s">
        <v>62</v>
      </c>
      <c r="T18" s="1" t="s">
        <v>62</v>
      </c>
      <c r="U18">
        <v>1</v>
      </c>
      <c r="V18">
        <v>0</v>
      </c>
      <c r="W18">
        <v>0.03</v>
      </c>
      <c r="AR18" s="1" t="s">
        <v>52</v>
      </c>
      <c r="AS18" s="1" t="s">
        <v>52</v>
      </c>
      <c r="AU18" s="1" t="s">
        <v>120</v>
      </c>
      <c r="AV18">
        <v>92</v>
      </c>
    </row>
    <row r="19" spans="1:48" ht="30" customHeight="1" x14ac:dyDescent="0.3">
      <c r="A19" s="11"/>
      <c r="B19" s="11"/>
      <c r="C19" s="11"/>
      <c r="D19" s="11"/>
      <c r="E19" s="12"/>
      <c r="F19" s="12"/>
      <c r="G19" s="12"/>
      <c r="H19" s="12"/>
      <c r="I19" s="12"/>
      <c r="J19" s="12"/>
      <c r="K19" s="12"/>
      <c r="L19" s="12"/>
      <c r="M19" s="11"/>
      <c r="Q19" s="1" t="s">
        <v>57</v>
      </c>
    </row>
    <row r="20" spans="1:48" ht="30" customHeight="1" x14ac:dyDescent="0.3">
      <c r="A20" s="11"/>
      <c r="B20" s="11"/>
      <c r="C20" s="11"/>
      <c r="D20" s="11"/>
      <c r="E20" s="12"/>
      <c r="F20" s="12"/>
      <c r="G20" s="12"/>
      <c r="H20" s="12"/>
      <c r="I20" s="12"/>
      <c r="J20" s="12"/>
      <c r="K20" s="12"/>
      <c r="L20" s="12"/>
      <c r="M20" s="11"/>
      <c r="Q20" s="1" t="s">
        <v>57</v>
      </c>
    </row>
    <row r="21" spans="1:48" ht="30" customHeight="1" x14ac:dyDescent="0.3">
      <c r="A21" s="11"/>
      <c r="B21" s="11"/>
      <c r="C21" s="11"/>
      <c r="D21" s="11"/>
      <c r="E21" s="12"/>
      <c r="F21" s="12"/>
      <c r="G21" s="12"/>
      <c r="H21" s="12"/>
      <c r="I21" s="12"/>
      <c r="J21" s="12"/>
      <c r="K21" s="12"/>
      <c r="L21" s="12"/>
      <c r="M21" s="11"/>
      <c r="Q21" s="1" t="s">
        <v>57</v>
      </c>
    </row>
    <row r="22" spans="1:48" ht="30" customHeight="1" x14ac:dyDescent="0.3">
      <c r="A22" s="11"/>
      <c r="B22" s="11"/>
      <c r="C22" s="11"/>
      <c r="D22" s="11"/>
      <c r="E22" s="12"/>
      <c r="F22" s="12"/>
      <c r="G22" s="12"/>
      <c r="H22" s="12"/>
      <c r="I22" s="12"/>
      <c r="J22" s="12"/>
      <c r="K22" s="12"/>
      <c r="L22" s="12"/>
      <c r="M22" s="11"/>
      <c r="Q22" s="1" t="s">
        <v>57</v>
      </c>
    </row>
    <row r="23" spans="1:48" ht="30" customHeight="1" x14ac:dyDescent="0.3">
      <c r="A23" s="11"/>
      <c r="B23" s="11"/>
      <c r="C23" s="11"/>
      <c r="D23" s="11"/>
      <c r="E23" s="12"/>
      <c r="F23" s="12"/>
      <c r="G23" s="12"/>
      <c r="H23" s="12"/>
      <c r="I23" s="12"/>
      <c r="J23" s="12"/>
      <c r="K23" s="12"/>
      <c r="L23" s="12"/>
      <c r="M23" s="11"/>
      <c r="Q23" s="1" t="s">
        <v>57</v>
      </c>
    </row>
    <row r="24" spans="1:48" ht="30" customHeight="1" x14ac:dyDescent="0.3">
      <c r="A24" s="11"/>
      <c r="B24" s="11"/>
      <c r="C24" s="11"/>
      <c r="D24" s="11"/>
      <c r="E24" s="12"/>
      <c r="F24" s="12"/>
      <c r="G24" s="12"/>
      <c r="H24" s="12"/>
      <c r="I24" s="12"/>
      <c r="J24" s="12"/>
      <c r="K24" s="12"/>
      <c r="L24" s="12"/>
      <c r="M24" s="11"/>
      <c r="Q24" s="1" t="s">
        <v>57</v>
      </c>
    </row>
    <row r="25" spans="1:48" ht="30" customHeight="1" x14ac:dyDescent="0.3">
      <c r="A25" s="11"/>
      <c r="B25" s="11"/>
      <c r="C25" s="11"/>
      <c r="D25" s="11"/>
      <c r="E25" s="12"/>
      <c r="F25" s="12"/>
      <c r="G25" s="12"/>
      <c r="H25" s="12"/>
      <c r="I25" s="12"/>
      <c r="J25" s="12"/>
      <c r="K25" s="12"/>
      <c r="L25" s="12"/>
      <c r="M25" s="11"/>
      <c r="Q25" s="1" t="s">
        <v>57</v>
      </c>
    </row>
    <row r="26" spans="1:48" ht="30" customHeight="1" x14ac:dyDescent="0.3">
      <c r="A26" s="11"/>
      <c r="B26" s="11"/>
      <c r="C26" s="11"/>
      <c r="D26" s="11"/>
      <c r="E26" s="12"/>
      <c r="F26" s="12"/>
      <c r="G26" s="12"/>
      <c r="H26" s="12"/>
      <c r="I26" s="12"/>
      <c r="J26" s="12"/>
      <c r="K26" s="12"/>
      <c r="L26" s="12"/>
      <c r="M26" s="11"/>
      <c r="Q26" s="1" t="s">
        <v>57</v>
      </c>
    </row>
    <row r="27" spans="1:48" ht="30" customHeight="1" x14ac:dyDescent="0.3">
      <c r="A27" s="13" t="s">
        <v>121</v>
      </c>
      <c r="B27" s="11"/>
      <c r="C27" s="11"/>
      <c r="D27" s="11"/>
      <c r="E27" s="12"/>
      <c r="F27" s="12"/>
      <c r="G27" s="12"/>
      <c r="H27" s="12"/>
      <c r="I27" s="12"/>
      <c r="J27" s="12"/>
      <c r="K27" s="12"/>
      <c r="L27" s="12"/>
      <c r="M27" s="11"/>
      <c r="N27" t="s">
        <v>122</v>
      </c>
    </row>
    <row r="28" spans="1:48" ht="30" customHeight="1" x14ac:dyDescent="0.3">
      <c r="A28" s="13" t="s">
        <v>123</v>
      </c>
      <c r="B28" s="13" t="s">
        <v>52</v>
      </c>
      <c r="C28" s="11"/>
      <c r="D28" s="11"/>
      <c r="E28" s="12"/>
      <c r="F28" s="12"/>
      <c r="G28" s="12"/>
      <c r="H28" s="12"/>
      <c r="I28" s="12"/>
      <c r="J28" s="12"/>
      <c r="K28" s="12"/>
      <c r="L28" s="12"/>
      <c r="M28" s="11"/>
      <c r="Q28" s="1" t="s">
        <v>124</v>
      </c>
    </row>
    <row r="29" spans="1:48" ht="30" customHeight="1" x14ac:dyDescent="0.3">
      <c r="A29" s="13" t="s">
        <v>58</v>
      </c>
      <c r="B29" s="13" t="s">
        <v>125</v>
      </c>
      <c r="C29" s="13" t="s">
        <v>60</v>
      </c>
      <c r="D29" s="11">
        <v>1078</v>
      </c>
      <c r="E29" s="12"/>
      <c r="F29" s="12"/>
      <c r="G29" s="12"/>
      <c r="H29" s="12"/>
      <c r="I29" s="12"/>
      <c r="J29" s="12"/>
      <c r="K29" s="12"/>
      <c r="L29" s="12"/>
      <c r="M29" s="13" t="s">
        <v>52</v>
      </c>
      <c r="N29" s="1" t="s">
        <v>126</v>
      </c>
      <c r="O29" s="1" t="s">
        <v>52</v>
      </c>
      <c r="P29" s="1" t="s">
        <v>52</v>
      </c>
      <c r="Q29" s="1" t="s">
        <v>124</v>
      </c>
      <c r="R29" s="1" t="s">
        <v>62</v>
      </c>
      <c r="S29" s="1" t="s">
        <v>62</v>
      </c>
      <c r="T29" s="1" t="s">
        <v>63</v>
      </c>
      <c r="Y29">
        <v>2</v>
      </c>
      <c r="AR29" s="1" t="s">
        <v>52</v>
      </c>
      <c r="AS29" s="1" t="s">
        <v>52</v>
      </c>
      <c r="AU29" s="1" t="s">
        <v>127</v>
      </c>
      <c r="AV29">
        <v>14</v>
      </c>
    </row>
    <row r="30" spans="1:48" ht="30" customHeight="1" x14ac:dyDescent="0.3">
      <c r="A30" s="13" t="s">
        <v>97</v>
      </c>
      <c r="B30" s="13" t="s">
        <v>128</v>
      </c>
      <c r="C30" s="13" t="s">
        <v>60</v>
      </c>
      <c r="D30" s="11">
        <v>269</v>
      </c>
      <c r="E30" s="12"/>
      <c r="F30" s="12"/>
      <c r="G30" s="12"/>
      <c r="H30" s="12"/>
      <c r="I30" s="12"/>
      <c r="J30" s="12"/>
      <c r="K30" s="12"/>
      <c r="L30" s="12"/>
      <c r="M30" s="13" t="s">
        <v>52</v>
      </c>
      <c r="N30" s="1" t="s">
        <v>129</v>
      </c>
      <c r="O30" s="1" t="s">
        <v>52</v>
      </c>
      <c r="P30" s="1" t="s">
        <v>52</v>
      </c>
      <c r="Q30" s="1" t="s">
        <v>124</v>
      </c>
      <c r="R30" s="1" t="s">
        <v>62</v>
      </c>
      <c r="S30" s="1" t="s">
        <v>62</v>
      </c>
      <c r="T30" s="1" t="s">
        <v>63</v>
      </c>
      <c r="X30">
        <v>1</v>
      </c>
      <c r="Y30">
        <v>2</v>
      </c>
      <c r="AR30" s="1" t="s">
        <v>52</v>
      </c>
      <c r="AS30" s="1" t="s">
        <v>52</v>
      </c>
      <c r="AU30" s="1" t="s">
        <v>130</v>
      </c>
      <c r="AV30">
        <v>15</v>
      </c>
    </row>
    <row r="31" spans="1:48" ht="30" customHeight="1" x14ac:dyDescent="0.3">
      <c r="A31" s="13" t="s">
        <v>92</v>
      </c>
      <c r="B31" s="13" t="s">
        <v>101</v>
      </c>
      <c r="C31" s="13" t="s">
        <v>94</v>
      </c>
      <c r="D31" s="11">
        <v>1</v>
      </c>
      <c r="E31" s="12"/>
      <c r="F31" s="12"/>
      <c r="G31" s="12"/>
      <c r="H31" s="12"/>
      <c r="I31" s="12"/>
      <c r="J31" s="12"/>
      <c r="K31" s="12"/>
      <c r="L31" s="12"/>
      <c r="M31" s="13" t="s">
        <v>52</v>
      </c>
      <c r="N31" s="1" t="s">
        <v>95</v>
      </c>
      <c r="O31" s="1" t="s">
        <v>52</v>
      </c>
      <c r="P31" s="1" t="s">
        <v>52</v>
      </c>
      <c r="Q31" s="1" t="s">
        <v>124</v>
      </c>
      <c r="R31" s="1" t="s">
        <v>62</v>
      </c>
      <c r="S31" s="1" t="s">
        <v>62</v>
      </c>
      <c r="T31" s="1" t="s">
        <v>62</v>
      </c>
      <c r="U31">
        <v>0</v>
      </c>
      <c r="V31">
        <v>0</v>
      </c>
      <c r="W31">
        <v>0.15</v>
      </c>
      <c r="AR31" s="1" t="s">
        <v>52</v>
      </c>
      <c r="AS31" s="1" t="s">
        <v>52</v>
      </c>
      <c r="AU31" s="1" t="s">
        <v>131</v>
      </c>
      <c r="AV31">
        <v>97</v>
      </c>
    </row>
    <row r="32" spans="1:48" ht="30" customHeight="1" x14ac:dyDescent="0.3">
      <c r="A32" s="13" t="s">
        <v>104</v>
      </c>
      <c r="B32" s="13" t="s">
        <v>105</v>
      </c>
      <c r="C32" s="13" t="s">
        <v>94</v>
      </c>
      <c r="D32" s="11">
        <v>1</v>
      </c>
      <c r="E32" s="12"/>
      <c r="F32" s="12"/>
      <c r="G32" s="12"/>
      <c r="H32" s="12"/>
      <c r="I32" s="12"/>
      <c r="J32" s="12"/>
      <c r="K32" s="12"/>
      <c r="L32" s="12"/>
      <c r="M32" s="13" t="s">
        <v>52</v>
      </c>
      <c r="N32" s="1" t="s">
        <v>102</v>
      </c>
      <c r="O32" s="1" t="s">
        <v>52</v>
      </c>
      <c r="P32" s="1" t="s">
        <v>52</v>
      </c>
      <c r="Q32" s="1" t="s">
        <v>124</v>
      </c>
      <c r="R32" s="1" t="s">
        <v>62</v>
      </c>
      <c r="S32" s="1" t="s">
        <v>62</v>
      </c>
      <c r="T32" s="1" t="s">
        <v>62</v>
      </c>
      <c r="U32">
        <v>0</v>
      </c>
      <c r="V32">
        <v>0</v>
      </c>
      <c r="W32">
        <v>0.02</v>
      </c>
      <c r="AR32" s="1" t="s">
        <v>52</v>
      </c>
      <c r="AS32" s="1" t="s">
        <v>52</v>
      </c>
      <c r="AU32" s="1" t="s">
        <v>132</v>
      </c>
      <c r="AV32">
        <v>95</v>
      </c>
    </row>
    <row r="33" spans="1:48" ht="30" customHeight="1" x14ac:dyDescent="0.3">
      <c r="A33" s="13" t="s">
        <v>133</v>
      </c>
      <c r="B33" s="13" t="s">
        <v>134</v>
      </c>
      <c r="C33" s="13" t="s">
        <v>67</v>
      </c>
      <c r="D33" s="11">
        <v>8</v>
      </c>
      <c r="E33" s="12"/>
      <c r="F33" s="12"/>
      <c r="G33" s="12"/>
      <c r="H33" s="12"/>
      <c r="I33" s="12"/>
      <c r="J33" s="12"/>
      <c r="K33" s="12"/>
      <c r="L33" s="12"/>
      <c r="M33" s="13" t="s">
        <v>52</v>
      </c>
      <c r="N33" s="1" t="s">
        <v>135</v>
      </c>
      <c r="O33" s="1" t="s">
        <v>52</v>
      </c>
      <c r="P33" s="1" t="s">
        <v>52</v>
      </c>
      <c r="Q33" s="1" t="s">
        <v>124</v>
      </c>
      <c r="R33" s="1" t="s">
        <v>62</v>
      </c>
      <c r="S33" s="1" t="s">
        <v>62</v>
      </c>
      <c r="T33" s="1" t="s">
        <v>63</v>
      </c>
      <c r="AR33" s="1" t="s">
        <v>52</v>
      </c>
      <c r="AS33" s="1" t="s">
        <v>52</v>
      </c>
      <c r="AU33" s="1" t="s">
        <v>136</v>
      </c>
      <c r="AV33">
        <v>17</v>
      </c>
    </row>
    <row r="34" spans="1:48" ht="30" customHeight="1" x14ac:dyDescent="0.3">
      <c r="A34" s="13" t="s">
        <v>137</v>
      </c>
      <c r="B34" s="13" t="s">
        <v>138</v>
      </c>
      <c r="C34" s="13" t="s">
        <v>67</v>
      </c>
      <c r="D34" s="11">
        <v>19</v>
      </c>
      <c r="E34" s="12"/>
      <c r="F34" s="12"/>
      <c r="G34" s="12"/>
      <c r="H34" s="12"/>
      <c r="I34" s="12"/>
      <c r="J34" s="12"/>
      <c r="K34" s="12"/>
      <c r="L34" s="12"/>
      <c r="M34" s="13" t="s">
        <v>52</v>
      </c>
      <c r="N34" s="1" t="s">
        <v>139</v>
      </c>
      <c r="O34" s="1" t="s">
        <v>52</v>
      </c>
      <c r="P34" s="1" t="s">
        <v>52</v>
      </c>
      <c r="Q34" s="1" t="s">
        <v>124</v>
      </c>
      <c r="R34" s="1" t="s">
        <v>62</v>
      </c>
      <c r="S34" s="1" t="s">
        <v>62</v>
      </c>
      <c r="T34" s="1" t="s">
        <v>63</v>
      </c>
      <c r="AR34" s="1" t="s">
        <v>52</v>
      </c>
      <c r="AS34" s="1" t="s">
        <v>52</v>
      </c>
      <c r="AU34" s="1" t="s">
        <v>140</v>
      </c>
      <c r="AV34">
        <v>18</v>
      </c>
    </row>
    <row r="35" spans="1:48" ht="30" customHeight="1" x14ac:dyDescent="0.3">
      <c r="A35" s="13" t="s">
        <v>112</v>
      </c>
      <c r="B35" s="13" t="s">
        <v>113</v>
      </c>
      <c r="C35" s="13" t="s">
        <v>114</v>
      </c>
      <c r="D35" s="11" t="e">
        <f>#REF!</f>
        <v>#REF!</v>
      </c>
      <c r="E35" s="12"/>
      <c r="F35" s="12"/>
      <c r="G35" s="12"/>
      <c r="H35" s="12"/>
      <c r="I35" s="12"/>
      <c r="J35" s="12"/>
      <c r="K35" s="12"/>
      <c r="L35" s="12"/>
      <c r="M35" s="13" t="s">
        <v>52</v>
      </c>
      <c r="N35" s="1" t="s">
        <v>115</v>
      </c>
      <c r="O35" s="1" t="s">
        <v>52</v>
      </c>
      <c r="P35" s="1" t="s">
        <v>52</v>
      </c>
      <c r="Q35" s="1" t="s">
        <v>124</v>
      </c>
      <c r="R35" s="1" t="s">
        <v>62</v>
      </c>
      <c r="S35" s="1" t="s">
        <v>62</v>
      </c>
      <c r="T35" s="1" t="s">
        <v>63</v>
      </c>
      <c r="Z35">
        <v>3</v>
      </c>
      <c r="AR35" s="1" t="s">
        <v>52</v>
      </c>
      <c r="AS35" s="1" t="s">
        <v>52</v>
      </c>
      <c r="AU35" s="1" t="s">
        <v>141</v>
      </c>
      <c r="AV35">
        <v>90</v>
      </c>
    </row>
    <row r="36" spans="1:48" ht="30" customHeight="1" x14ac:dyDescent="0.3">
      <c r="A36" s="13" t="s">
        <v>117</v>
      </c>
      <c r="B36" s="13" t="s">
        <v>118</v>
      </c>
      <c r="C36" s="13" t="s">
        <v>94</v>
      </c>
      <c r="D36" s="11">
        <v>1</v>
      </c>
      <c r="E36" s="12"/>
      <c r="F36" s="12"/>
      <c r="G36" s="12"/>
      <c r="H36" s="12"/>
      <c r="I36" s="12"/>
      <c r="J36" s="12"/>
      <c r="K36" s="12"/>
      <c r="L36" s="12"/>
      <c r="M36" s="13" t="s">
        <v>52</v>
      </c>
      <c r="N36" s="1" t="s">
        <v>106</v>
      </c>
      <c r="O36" s="1" t="s">
        <v>52</v>
      </c>
      <c r="P36" s="1" t="s">
        <v>52</v>
      </c>
      <c r="Q36" s="1" t="s">
        <v>124</v>
      </c>
      <c r="R36" s="1" t="s">
        <v>62</v>
      </c>
      <c r="S36" s="1" t="s">
        <v>62</v>
      </c>
      <c r="T36" s="1" t="s">
        <v>62</v>
      </c>
      <c r="U36">
        <v>1</v>
      </c>
      <c r="V36">
        <v>0</v>
      </c>
      <c r="W36">
        <v>0.03</v>
      </c>
      <c r="AR36" s="1" t="s">
        <v>52</v>
      </c>
      <c r="AS36" s="1" t="s">
        <v>52</v>
      </c>
      <c r="AU36" s="1" t="s">
        <v>142</v>
      </c>
      <c r="AV36">
        <v>96</v>
      </c>
    </row>
    <row r="37" spans="1:48" ht="30" customHeight="1" x14ac:dyDescent="0.3">
      <c r="A37" s="11"/>
      <c r="B37" s="11"/>
      <c r="C37" s="11"/>
      <c r="D37" s="11"/>
      <c r="E37" s="12"/>
      <c r="F37" s="12"/>
      <c r="G37" s="12"/>
      <c r="H37" s="12"/>
      <c r="I37" s="12"/>
      <c r="J37" s="12"/>
      <c r="K37" s="12"/>
      <c r="L37" s="12"/>
      <c r="M37" s="11"/>
      <c r="Q37" s="1" t="s">
        <v>124</v>
      </c>
    </row>
    <row r="38" spans="1:48" ht="30" customHeight="1" x14ac:dyDescent="0.3">
      <c r="A38" s="11"/>
      <c r="B38" s="11"/>
      <c r="C38" s="11"/>
      <c r="D38" s="11"/>
      <c r="E38" s="12"/>
      <c r="F38" s="12"/>
      <c r="G38" s="12"/>
      <c r="H38" s="12"/>
      <c r="I38" s="12"/>
      <c r="J38" s="12"/>
      <c r="K38" s="12"/>
      <c r="L38" s="12"/>
      <c r="M38" s="11"/>
      <c r="Q38" s="1" t="s">
        <v>124</v>
      </c>
    </row>
    <row r="39" spans="1:48" ht="30" customHeight="1" x14ac:dyDescent="0.3">
      <c r="A39" s="11"/>
      <c r="B39" s="11"/>
      <c r="C39" s="11"/>
      <c r="D39" s="11"/>
      <c r="E39" s="12"/>
      <c r="F39" s="12"/>
      <c r="G39" s="12"/>
      <c r="H39" s="12"/>
      <c r="I39" s="12"/>
      <c r="J39" s="12"/>
      <c r="K39" s="12"/>
      <c r="L39" s="12"/>
      <c r="M39" s="11"/>
      <c r="Q39" s="1" t="s">
        <v>124</v>
      </c>
    </row>
    <row r="40" spans="1:48" ht="30" customHeight="1" x14ac:dyDescent="0.3">
      <c r="A40" s="11"/>
      <c r="B40" s="11"/>
      <c r="C40" s="11"/>
      <c r="D40" s="11"/>
      <c r="E40" s="12"/>
      <c r="F40" s="12"/>
      <c r="G40" s="12"/>
      <c r="H40" s="12"/>
      <c r="I40" s="12"/>
      <c r="J40" s="12"/>
      <c r="K40" s="12"/>
      <c r="L40" s="12"/>
      <c r="M40" s="11"/>
      <c r="Q40" s="1" t="s">
        <v>124</v>
      </c>
    </row>
    <row r="41" spans="1:48" ht="30" customHeight="1" x14ac:dyDescent="0.3">
      <c r="A41" s="11"/>
      <c r="B41" s="11"/>
      <c r="C41" s="11"/>
      <c r="D41" s="11"/>
      <c r="E41" s="12"/>
      <c r="F41" s="12"/>
      <c r="G41" s="12"/>
      <c r="H41" s="12"/>
      <c r="I41" s="12"/>
      <c r="J41" s="12"/>
      <c r="K41" s="12"/>
      <c r="L41" s="12"/>
      <c r="M41" s="11"/>
      <c r="Q41" s="1" t="s">
        <v>124</v>
      </c>
    </row>
    <row r="42" spans="1:48" ht="30" customHeight="1" x14ac:dyDescent="0.3">
      <c r="A42" s="11"/>
      <c r="B42" s="11"/>
      <c r="C42" s="11"/>
      <c r="D42" s="11"/>
      <c r="E42" s="12"/>
      <c r="F42" s="12"/>
      <c r="G42" s="12"/>
      <c r="H42" s="12"/>
      <c r="I42" s="12"/>
      <c r="J42" s="12"/>
      <c r="K42" s="12"/>
      <c r="L42" s="12"/>
      <c r="M42" s="11"/>
      <c r="Q42" s="1" t="s">
        <v>124</v>
      </c>
    </row>
    <row r="43" spans="1:48" ht="30" customHeight="1" x14ac:dyDescent="0.3">
      <c r="A43" s="11"/>
      <c r="B43" s="11"/>
      <c r="C43" s="11"/>
      <c r="D43" s="11"/>
      <c r="E43" s="12"/>
      <c r="F43" s="12"/>
      <c r="G43" s="12"/>
      <c r="H43" s="12"/>
      <c r="I43" s="12"/>
      <c r="J43" s="12"/>
      <c r="K43" s="12"/>
      <c r="L43" s="12"/>
      <c r="M43" s="11"/>
      <c r="Q43" s="1" t="s">
        <v>124</v>
      </c>
    </row>
    <row r="44" spans="1:48" ht="30" customHeight="1" x14ac:dyDescent="0.3">
      <c r="A44" s="11"/>
      <c r="B44" s="11"/>
      <c r="C44" s="11"/>
      <c r="D44" s="11"/>
      <c r="E44" s="12"/>
      <c r="F44" s="12"/>
      <c r="G44" s="12"/>
      <c r="H44" s="12"/>
      <c r="I44" s="12"/>
      <c r="J44" s="12"/>
      <c r="K44" s="12"/>
      <c r="L44" s="12"/>
      <c r="M44" s="11"/>
      <c r="Q44" s="1" t="s">
        <v>124</v>
      </c>
    </row>
    <row r="45" spans="1:48" ht="30" customHeight="1" x14ac:dyDescent="0.3">
      <c r="A45" s="11"/>
      <c r="B45" s="11"/>
      <c r="C45" s="11"/>
      <c r="D45" s="11"/>
      <c r="E45" s="12"/>
      <c r="F45" s="12"/>
      <c r="G45" s="12"/>
      <c r="H45" s="12"/>
      <c r="I45" s="12"/>
      <c r="J45" s="12"/>
      <c r="K45" s="12"/>
      <c r="L45" s="12"/>
      <c r="M45" s="11"/>
      <c r="Q45" s="1" t="s">
        <v>124</v>
      </c>
    </row>
    <row r="46" spans="1:48" ht="30" customHeight="1" x14ac:dyDescent="0.3">
      <c r="A46" s="11"/>
      <c r="B46" s="11"/>
      <c r="C46" s="11"/>
      <c r="D46" s="11"/>
      <c r="E46" s="12"/>
      <c r="F46" s="12"/>
      <c r="G46" s="12"/>
      <c r="H46" s="12"/>
      <c r="I46" s="12"/>
      <c r="J46" s="12"/>
      <c r="K46" s="12"/>
      <c r="L46" s="12"/>
      <c r="M46" s="11"/>
      <c r="Q46" s="1" t="s">
        <v>124</v>
      </c>
    </row>
    <row r="47" spans="1:48" ht="30" customHeight="1" x14ac:dyDescent="0.3">
      <c r="A47" s="11"/>
      <c r="B47" s="11"/>
      <c r="C47" s="11"/>
      <c r="D47" s="11"/>
      <c r="E47" s="12"/>
      <c r="F47" s="12"/>
      <c r="G47" s="12"/>
      <c r="H47" s="12"/>
      <c r="I47" s="12"/>
      <c r="J47" s="12"/>
      <c r="K47" s="12"/>
      <c r="L47" s="12"/>
      <c r="M47" s="11"/>
      <c r="Q47" s="1" t="s">
        <v>124</v>
      </c>
    </row>
    <row r="48" spans="1:48" ht="30" customHeight="1" x14ac:dyDescent="0.3">
      <c r="A48" s="11"/>
      <c r="B48" s="11"/>
      <c r="C48" s="11"/>
      <c r="D48" s="11"/>
      <c r="E48" s="12"/>
      <c r="F48" s="12"/>
      <c r="G48" s="12"/>
      <c r="H48" s="12"/>
      <c r="I48" s="12"/>
      <c r="J48" s="12"/>
      <c r="K48" s="12"/>
      <c r="L48" s="12"/>
      <c r="M48" s="11"/>
      <c r="Q48" s="1" t="s">
        <v>124</v>
      </c>
    </row>
    <row r="49" spans="1:48" ht="30" customHeight="1" x14ac:dyDescent="0.3">
      <c r="A49" s="11"/>
      <c r="B49" s="11"/>
      <c r="C49" s="11"/>
      <c r="D49" s="11"/>
      <c r="E49" s="12"/>
      <c r="F49" s="12"/>
      <c r="G49" s="12"/>
      <c r="H49" s="12"/>
      <c r="I49" s="12"/>
      <c r="J49" s="12"/>
      <c r="K49" s="12"/>
      <c r="L49" s="12"/>
      <c r="M49" s="11"/>
      <c r="Q49" s="1" t="s">
        <v>124</v>
      </c>
    </row>
    <row r="50" spans="1:48" ht="30" customHeight="1" x14ac:dyDescent="0.3">
      <c r="A50" s="11"/>
      <c r="B50" s="11"/>
      <c r="C50" s="11"/>
      <c r="D50" s="11"/>
      <c r="E50" s="12"/>
      <c r="F50" s="12"/>
      <c r="G50" s="12"/>
      <c r="H50" s="12"/>
      <c r="I50" s="12"/>
      <c r="J50" s="12"/>
      <c r="K50" s="12"/>
      <c r="L50" s="12"/>
      <c r="M50" s="11"/>
      <c r="Q50" s="1" t="s">
        <v>124</v>
      </c>
    </row>
    <row r="51" spans="1:48" ht="30" customHeight="1" x14ac:dyDescent="0.3">
      <c r="A51" s="13" t="s">
        <v>121</v>
      </c>
      <c r="B51" s="11"/>
      <c r="C51" s="11"/>
      <c r="D51" s="11"/>
      <c r="E51" s="12"/>
      <c r="F51" s="12"/>
      <c r="G51" s="12"/>
      <c r="H51" s="12"/>
      <c r="I51" s="12"/>
      <c r="J51" s="12"/>
      <c r="K51" s="12"/>
      <c r="L51" s="12"/>
      <c r="M51" s="11"/>
      <c r="N51" t="s">
        <v>122</v>
      </c>
    </row>
    <row r="52" spans="1:48" ht="30" customHeight="1" x14ac:dyDescent="0.3">
      <c r="A52" s="13" t="s">
        <v>143</v>
      </c>
      <c r="B52" s="13" t="s">
        <v>52</v>
      </c>
      <c r="C52" s="11"/>
      <c r="D52" s="11"/>
      <c r="E52" s="12"/>
      <c r="F52" s="12"/>
      <c r="G52" s="12"/>
      <c r="H52" s="12"/>
      <c r="I52" s="12"/>
      <c r="J52" s="12"/>
      <c r="K52" s="12"/>
      <c r="L52" s="12"/>
      <c r="M52" s="11"/>
      <c r="Q52" s="1" t="s">
        <v>144</v>
      </c>
    </row>
    <row r="53" spans="1:48" ht="30" customHeight="1" x14ac:dyDescent="0.3">
      <c r="A53" s="13" t="s">
        <v>58</v>
      </c>
      <c r="B53" s="13" t="s">
        <v>59</v>
      </c>
      <c r="C53" s="13" t="s">
        <v>60</v>
      </c>
      <c r="D53" s="11">
        <v>382</v>
      </c>
      <c r="E53" s="12"/>
      <c r="F53" s="12"/>
      <c r="G53" s="12"/>
      <c r="H53" s="12"/>
      <c r="I53" s="12"/>
      <c r="J53" s="12"/>
      <c r="K53" s="12"/>
      <c r="L53" s="12"/>
      <c r="M53" s="13" t="s">
        <v>52</v>
      </c>
      <c r="N53" s="1" t="s">
        <v>61</v>
      </c>
      <c r="O53" s="1" t="s">
        <v>52</v>
      </c>
      <c r="P53" s="1" t="s">
        <v>52</v>
      </c>
      <c r="Q53" s="1" t="s">
        <v>144</v>
      </c>
      <c r="R53" s="1" t="s">
        <v>62</v>
      </c>
      <c r="S53" s="1" t="s">
        <v>62</v>
      </c>
      <c r="T53" s="1" t="s">
        <v>63</v>
      </c>
      <c r="Z53">
        <v>3</v>
      </c>
      <c r="AR53" s="1" t="s">
        <v>52</v>
      </c>
      <c r="AS53" s="1" t="s">
        <v>52</v>
      </c>
      <c r="AU53" s="1" t="s">
        <v>145</v>
      </c>
      <c r="AV53">
        <v>20</v>
      </c>
    </row>
    <row r="54" spans="1:48" ht="30" customHeight="1" x14ac:dyDescent="0.3">
      <c r="A54" s="13" t="s">
        <v>146</v>
      </c>
      <c r="B54" s="13" t="s">
        <v>147</v>
      </c>
      <c r="C54" s="13" t="s">
        <v>67</v>
      </c>
      <c r="D54" s="11">
        <v>15</v>
      </c>
      <c r="E54" s="12"/>
      <c r="F54" s="12"/>
      <c r="G54" s="12"/>
      <c r="H54" s="12"/>
      <c r="I54" s="12"/>
      <c r="J54" s="12"/>
      <c r="K54" s="12"/>
      <c r="L54" s="12"/>
      <c r="M54" s="13" t="s">
        <v>52</v>
      </c>
      <c r="N54" s="1" t="s">
        <v>148</v>
      </c>
      <c r="O54" s="1" t="s">
        <v>52</v>
      </c>
      <c r="P54" s="1" t="s">
        <v>52</v>
      </c>
      <c r="Q54" s="1" t="s">
        <v>144</v>
      </c>
      <c r="R54" s="1" t="s">
        <v>62</v>
      </c>
      <c r="S54" s="1" t="s">
        <v>62</v>
      </c>
      <c r="T54" s="1" t="s">
        <v>63</v>
      </c>
      <c r="AR54" s="1" t="s">
        <v>52</v>
      </c>
      <c r="AS54" s="1" t="s">
        <v>52</v>
      </c>
      <c r="AU54" s="1" t="s">
        <v>149</v>
      </c>
      <c r="AV54">
        <v>21</v>
      </c>
    </row>
    <row r="55" spans="1:48" ht="30" customHeight="1" x14ac:dyDescent="0.3">
      <c r="A55" s="13" t="s">
        <v>70</v>
      </c>
      <c r="B55" s="13" t="s">
        <v>150</v>
      </c>
      <c r="C55" s="13" t="s">
        <v>60</v>
      </c>
      <c r="D55" s="11">
        <v>158</v>
      </c>
      <c r="E55" s="12"/>
      <c r="F55" s="12"/>
      <c r="G55" s="12"/>
      <c r="H55" s="12"/>
      <c r="I55" s="12"/>
      <c r="J55" s="12"/>
      <c r="K55" s="12"/>
      <c r="L55" s="12"/>
      <c r="M55" s="13" t="s">
        <v>52</v>
      </c>
      <c r="N55" s="1" t="s">
        <v>151</v>
      </c>
      <c r="O55" s="1" t="s">
        <v>52</v>
      </c>
      <c r="P55" s="1" t="s">
        <v>52</v>
      </c>
      <c r="Q55" s="1" t="s">
        <v>144</v>
      </c>
      <c r="R55" s="1" t="s">
        <v>62</v>
      </c>
      <c r="S55" s="1" t="s">
        <v>62</v>
      </c>
      <c r="T55" s="1" t="s">
        <v>63</v>
      </c>
      <c r="X55">
        <v>1</v>
      </c>
      <c r="Z55">
        <v>3</v>
      </c>
      <c r="AR55" s="1" t="s">
        <v>52</v>
      </c>
      <c r="AS55" s="1" t="s">
        <v>52</v>
      </c>
      <c r="AU55" s="1" t="s">
        <v>152</v>
      </c>
      <c r="AV55">
        <v>22</v>
      </c>
    </row>
    <row r="56" spans="1:48" ht="30" customHeight="1" x14ac:dyDescent="0.3">
      <c r="A56" s="13" t="s">
        <v>92</v>
      </c>
      <c r="B56" s="13" t="s">
        <v>93</v>
      </c>
      <c r="C56" s="13" t="s">
        <v>94</v>
      </c>
      <c r="D56" s="11">
        <v>1</v>
      </c>
      <c r="E56" s="12"/>
      <c r="F56" s="12"/>
      <c r="G56" s="12"/>
      <c r="H56" s="12"/>
      <c r="I56" s="12"/>
      <c r="J56" s="12"/>
      <c r="K56" s="12"/>
      <c r="L56" s="12"/>
      <c r="M56" s="13" t="s">
        <v>52</v>
      </c>
      <c r="N56" s="1" t="s">
        <v>95</v>
      </c>
      <c r="O56" s="1" t="s">
        <v>52</v>
      </c>
      <c r="P56" s="1" t="s">
        <v>52</v>
      </c>
      <c r="Q56" s="1" t="s">
        <v>144</v>
      </c>
      <c r="R56" s="1" t="s">
        <v>62</v>
      </c>
      <c r="S56" s="1" t="s">
        <v>62</v>
      </c>
      <c r="T56" s="1" t="s">
        <v>62</v>
      </c>
      <c r="U56">
        <v>0</v>
      </c>
      <c r="V56">
        <v>0</v>
      </c>
      <c r="W56">
        <v>0.4</v>
      </c>
      <c r="AR56" s="1" t="s">
        <v>52</v>
      </c>
      <c r="AS56" s="1" t="s">
        <v>52</v>
      </c>
      <c r="AU56" s="1" t="s">
        <v>153</v>
      </c>
      <c r="AV56">
        <v>100</v>
      </c>
    </row>
    <row r="57" spans="1:48" ht="30" customHeight="1" x14ac:dyDescent="0.3">
      <c r="A57" s="13" t="s">
        <v>97</v>
      </c>
      <c r="B57" s="13" t="s">
        <v>128</v>
      </c>
      <c r="C57" s="13" t="s">
        <v>60</v>
      </c>
      <c r="D57" s="11">
        <v>33</v>
      </c>
      <c r="E57" s="12"/>
      <c r="F57" s="12"/>
      <c r="G57" s="12"/>
      <c r="H57" s="12"/>
      <c r="I57" s="12"/>
      <c r="J57" s="12"/>
      <c r="K57" s="12"/>
      <c r="L57" s="12"/>
      <c r="M57" s="13" t="s">
        <v>52</v>
      </c>
      <c r="N57" s="1" t="s">
        <v>129</v>
      </c>
      <c r="O57" s="1" t="s">
        <v>52</v>
      </c>
      <c r="P57" s="1" t="s">
        <v>52</v>
      </c>
      <c r="Q57" s="1" t="s">
        <v>144</v>
      </c>
      <c r="R57" s="1" t="s">
        <v>62</v>
      </c>
      <c r="S57" s="1" t="s">
        <v>62</v>
      </c>
      <c r="T57" s="1" t="s">
        <v>63</v>
      </c>
      <c r="Y57">
        <v>2</v>
      </c>
      <c r="Z57">
        <v>3</v>
      </c>
      <c r="AR57" s="1" t="s">
        <v>52</v>
      </c>
      <c r="AS57" s="1" t="s">
        <v>52</v>
      </c>
      <c r="AU57" s="1" t="s">
        <v>154</v>
      </c>
      <c r="AV57">
        <v>23</v>
      </c>
    </row>
    <row r="58" spans="1:48" ht="30" customHeight="1" x14ac:dyDescent="0.3">
      <c r="A58" s="13" t="s">
        <v>92</v>
      </c>
      <c r="B58" s="13" t="s">
        <v>101</v>
      </c>
      <c r="C58" s="13" t="s">
        <v>94</v>
      </c>
      <c r="D58" s="11">
        <v>1</v>
      </c>
      <c r="E58" s="12"/>
      <c r="F58" s="12"/>
      <c r="G58" s="12"/>
      <c r="H58" s="12"/>
      <c r="I58" s="12"/>
      <c r="J58" s="12"/>
      <c r="K58" s="12"/>
      <c r="L58" s="12"/>
      <c r="M58" s="13" t="s">
        <v>52</v>
      </c>
      <c r="N58" s="1" t="s">
        <v>102</v>
      </c>
      <c r="O58" s="1" t="s">
        <v>52</v>
      </c>
      <c r="P58" s="1" t="s">
        <v>52</v>
      </c>
      <c r="Q58" s="1" t="s">
        <v>144</v>
      </c>
      <c r="R58" s="1" t="s">
        <v>62</v>
      </c>
      <c r="S58" s="1" t="s">
        <v>62</v>
      </c>
      <c r="T58" s="1" t="s">
        <v>62</v>
      </c>
      <c r="U58">
        <v>0</v>
      </c>
      <c r="V58">
        <v>0</v>
      </c>
      <c r="W58">
        <v>0.15</v>
      </c>
      <c r="AR58" s="1" t="s">
        <v>52</v>
      </c>
      <c r="AS58" s="1" t="s">
        <v>52</v>
      </c>
      <c r="AU58" s="1" t="s">
        <v>155</v>
      </c>
      <c r="AV58">
        <v>101</v>
      </c>
    </row>
    <row r="59" spans="1:48" ht="30" customHeight="1" x14ac:dyDescent="0.3">
      <c r="A59" s="13" t="s">
        <v>104</v>
      </c>
      <c r="B59" s="13" t="s">
        <v>105</v>
      </c>
      <c r="C59" s="13" t="s">
        <v>94</v>
      </c>
      <c r="D59" s="11">
        <v>1</v>
      </c>
      <c r="E59" s="12"/>
      <c r="F59" s="12"/>
      <c r="G59" s="12"/>
      <c r="H59" s="12"/>
      <c r="I59" s="12"/>
      <c r="J59" s="12"/>
      <c r="K59" s="12"/>
      <c r="L59" s="12"/>
      <c r="M59" s="13" t="s">
        <v>52</v>
      </c>
      <c r="N59" s="1" t="s">
        <v>106</v>
      </c>
      <c r="O59" s="1" t="s">
        <v>52</v>
      </c>
      <c r="P59" s="1" t="s">
        <v>52</v>
      </c>
      <c r="Q59" s="1" t="s">
        <v>144</v>
      </c>
      <c r="R59" s="1" t="s">
        <v>62</v>
      </c>
      <c r="S59" s="1" t="s">
        <v>62</v>
      </c>
      <c r="T59" s="1" t="s">
        <v>62</v>
      </c>
      <c r="U59">
        <v>0</v>
      </c>
      <c r="V59">
        <v>0</v>
      </c>
      <c r="W59">
        <v>0.02</v>
      </c>
      <c r="AR59" s="1" t="s">
        <v>52</v>
      </c>
      <c r="AS59" s="1" t="s">
        <v>52</v>
      </c>
      <c r="AU59" s="1" t="s">
        <v>156</v>
      </c>
      <c r="AV59">
        <v>98</v>
      </c>
    </row>
    <row r="60" spans="1:48" ht="30" customHeight="1" x14ac:dyDescent="0.3">
      <c r="A60" s="13" t="s">
        <v>157</v>
      </c>
      <c r="B60" s="13" t="s">
        <v>52</v>
      </c>
      <c r="C60" s="13" t="s">
        <v>158</v>
      </c>
      <c r="D60" s="11">
        <v>15</v>
      </c>
      <c r="E60" s="12"/>
      <c r="F60" s="12"/>
      <c r="G60" s="12"/>
      <c r="H60" s="12"/>
      <c r="I60" s="12"/>
      <c r="J60" s="12"/>
      <c r="K60" s="12"/>
      <c r="L60" s="12"/>
      <c r="M60" s="13" t="s">
        <v>52</v>
      </c>
      <c r="N60" s="1" t="s">
        <v>159</v>
      </c>
      <c r="O60" s="1" t="s">
        <v>52</v>
      </c>
      <c r="P60" s="1" t="s">
        <v>52</v>
      </c>
      <c r="Q60" s="1" t="s">
        <v>144</v>
      </c>
      <c r="R60" s="1" t="s">
        <v>62</v>
      </c>
      <c r="S60" s="1" t="s">
        <v>62</v>
      </c>
      <c r="T60" s="1" t="s">
        <v>63</v>
      </c>
      <c r="AR60" s="1" t="s">
        <v>52</v>
      </c>
      <c r="AS60" s="1" t="s">
        <v>52</v>
      </c>
      <c r="AU60" s="1" t="s">
        <v>160</v>
      </c>
      <c r="AV60">
        <v>24</v>
      </c>
    </row>
    <row r="61" spans="1:48" ht="30" customHeight="1" x14ac:dyDescent="0.3">
      <c r="A61" s="13" t="s">
        <v>146</v>
      </c>
      <c r="B61" s="13" t="s">
        <v>161</v>
      </c>
      <c r="C61" s="13" t="s">
        <v>67</v>
      </c>
      <c r="D61" s="11">
        <v>15</v>
      </c>
      <c r="E61" s="12"/>
      <c r="F61" s="12"/>
      <c r="G61" s="12"/>
      <c r="H61" s="12"/>
      <c r="I61" s="12"/>
      <c r="J61" s="12"/>
      <c r="K61" s="12"/>
      <c r="L61" s="12"/>
      <c r="M61" s="13" t="s">
        <v>52</v>
      </c>
      <c r="N61" s="1" t="s">
        <v>162</v>
      </c>
      <c r="O61" s="1" t="s">
        <v>52</v>
      </c>
      <c r="P61" s="1" t="s">
        <v>52</v>
      </c>
      <c r="Q61" s="1" t="s">
        <v>144</v>
      </c>
      <c r="R61" s="1" t="s">
        <v>62</v>
      </c>
      <c r="S61" s="1" t="s">
        <v>62</v>
      </c>
      <c r="T61" s="1" t="s">
        <v>63</v>
      </c>
      <c r="AR61" s="1" t="s">
        <v>52</v>
      </c>
      <c r="AS61" s="1" t="s">
        <v>52</v>
      </c>
      <c r="AU61" s="1" t="s">
        <v>163</v>
      </c>
      <c r="AV61">
        <v>25</v>
      </c>
    </row>
    <row r="62" spans="1:48" ht="30" customHeight="1" x14ac:dyDescent="0.3">
      <c r="A62" s="13" t="s">
        <v>112</v>
      </c>
      <c r="B62" s="13" t="s">
        <v>113</v>
      </c>
      <c r="C62" s="13" t="s">
        <v>114</v>
      </c>
      <c r="D62" s="11" t="e">
        <f>#REF!</f>
        <v>#REF!</v>
      </c>
      <c r="E62" s="12"/>
      <c r="F62" s="12"/>
      <c r="G62" s="12"/>
      <c r="H62" s="12"/>
      <c r="I62" s="12"/>
      <c r="J62" s="12"/>
      <c r="K62" s="12"/>
      <c r="L62" s="12"/>
      <c r="M62" s="13" t="s">
        <v>52</v>
      </c>
      <c r="N62" s="1" t="s">
        <v>115</v>
      </c>
      <c r="O62" s="1" t="s">
        <v>52</v>
      </c>
      <c r="P62" s="1" t="s">
        <v>52</v>
      </c>
      <c r="Q62" s="1" t="s">
        <v>144</v>
      </c>
      <c r="R62" s="1" t="s">
        <v>62</v>
      </c>
      <c r="S62" s="1" t="s">
        <v>62</v>
      </c>
      <c r="T62" s="1" t="s">
        <v>63</v>
      </c>
      <c r="AA62">
        <v>4</v>
      </c>
      <c r="AR62" s="1" t="s">
        <v>52</v>
      </c>
      <c r="AS62" s="1" t="s">
        <v>52</v>
      </c>
      <c r="AU62" s="1" t="s">
        <v>164</v>
      </c>
      <c r="AV62">
        <v>59</v>
      </c>
    </row>
    <row r="63" spans="1:48" ht="30" customHeight="1" x14ac:dyDescent="0.3">
      <c r="A63" s="13" t="s">
        <v>117</v>
      </c>
      <c r="B63" s="13" t="s">
        <v>118</v>
      </c>
      <c r="C63" s="13" t="s">
        <v>94</v>
      </c>
      <c r="D63" s="11">
        <v>1</v>
      </c>
      <c r="E63" s="12"/>
      <c r="F63" s="12"/>
      <c r="G63" s="12"/>
      <c r="H63" s="12"/>
      <c r="I63" s="12"/>
      <c r="J63" s="12"/>
      <c r="K63" s="12"/>
      <c r="L63" s="12"/>
      <c r="M63" s="13" t="s">
        <v>52</v>
      </c>
      <c r="N63" s="1" t="s">
        <v>119</v>
      </c>
      <c r="O63" s="1" t="s">
        <v>52</v>
      </c>
      <c r="P63" s="1" t="s">
        <v>52</v>
      </c>
      <c r="Q63" s="1" t="s">
        <v>144</v>
      </c>
      <c r="R63" s="1" t="s">
        <v>62</v>
      </c>
      <c r="S63" s="1" t="s">
        <v>62</v>
      </c>
      <c r="T63" s="1" t="s">
        <v>62</v>
      </c>
      <c r="U63">
        <v>1</v>
      </c>
      <c r="V63">
        <v>0</v>
      </c>
      <c r="W63">
        <v>0.03</v>
      </c>
      <c r="AR63" s="1" t="s">
        <v>52</v>
      </c>
      <c r="AS63" s="1" t="s">
        <v>52</v>
      </c>
      <c r="AU63" s="1" t="s">
        <v>165</v>
      </c>
      <c r="AV63">
        <v>99</v>
      </c>
    </row>
    <row r="64" spans="1:48" ht="30" customHeight="1" x14ac:dyDescent="0.3">
      <c r="A64" s="11"/>
      <c r="B64" s="11"/>
      <c r="C64" s="11"/>
      <c r="D64" s="11"/>
      <c r="E64" s="12"/>
      <c r="F64" s="12"/>
      <c r="G64" s="12"/>
      <c r="H64" s="12"/>
      <c r="I64" s="12"/>
      <c r="J64" s="12"/>
      <c r="K64" s="12"/>
      <c r="L64" s="12"/>
      <c r="M64" s="11"/>
      <c r="Q64" s="1" t="s">
        <v>144</v>
      </c>
    </row>
    <row r="65" spans="1:48" ht="30" customHeight="1" x14ac:dyDescent="0.3">
      <c r="A65" s="11"/>
      <c r="B65" s="11"/>
      <c r="C65" s="11"/>
      <c r="D65" s="11"/>
      <c r="E65" s="12"/>
      <c r="F65" s="12"/>
      <c r="G65" s="12"/>
      <c r="H65" s="12"/>
      <c r="I65" s="12"/>
      <c r="J65" s="12"/>
      <c r="K65" s="12"/>
      <c r="L65" s="12"/>
      <c r="M65" s="11"/>
      <c r="Q65" s="1" t="s">
        <v>144</v>
      </c>
    </row>
    <row r="66" spans="1:48" ht="30" customHeight="1" x14ac:dyDescent="0.3">
      <c r="A66" s="11"/>
      <c r="B66" s="11"/>
      <c r="C66" s="11"/>
      <c r="D66" s="11"/>
      <c r="E66" s="12"/>
      <c r="F66" s="12"/>
      <c r="G66" s="12"/>
      <c r="H66" s="12"/>
      <c r="I66" s="12"/>
      <c r="J66" s="12"/>
      <c r="K66" s="12"/>
      <c r="L66" s="12"/>
      <c r="M66" s="11"/>
      <c r="Q66" s="1" t="s">
        <v>144</v>
      </c>
    </row>
    <row r="67" spans="1:48" ht="30" customHeight="1" x14ac:dyDescent="0.3">
      <c r="A67" s="11"/>
      <c r="B67" s="11"/>
      <c r="C67" s="11"/>
      <c r="D67" s="11"/>
      <c r="E67" s="12"/>
      <c r="F67" s="12"/>
      <c r="G67" s="12"/>
      <c r="H67" s="12"/>
      <c r="I67" s="12"/>
      <c r="J67" s="12"/>
      <c r="K67" s="12"/>
      <c r="L67" s="12"/>
      <c r="M67" s="11"/>
      <c r="Q67" s="1" t="s">
        <v>144</v>
      </c>
    </row>
    <row r="68" spans="1:48" ht="30" customHeight="1" x14ac:dyDescent="0.3">
      <c r="A68" s="11"/>
      <c r="B68" s="11"/>
      <c r="C68" s="11"/>
      <c r="D68" s="11"/>
      <c r="E68" s="12"/>
      <c r="F68" s="12"/>
      <c r="G68" s="12"/>
      <c r="H68" s="12"/>
      <c r="I68" s="12"/>
      <c r="J68" s="12"/>
      <c r="K68" s="12"/>
      <c r="L68" s="12"/>
      <c r="M68" s="11"/>
      <c r="Q68" s="1" t="s">
        <v>144</v>
      </c>
    </row>
    <row r="69" spans="1:48" ht="30" customHeight="1" x14ac:dyDescent="0.3">
      <c r="A69" s="11"/>
      <c r="B69" s="11"/>
      <c r="C69" s="11"/>
      <c r="D69" s="11"/>
      <c r="E69" s="12"/>
      <c r="F69" s="12"/>
      <c r="G69" s="12"/>
      <c r="H69" s="12"/>
      <c r="I69" s="12"/>
      <c r="J69" s="12"/>
      <c r="K69" s="12"/>
      <c r="L69" s="12"/>
      <c r="M69" s="11"/>
      <c r="Q69" s="1" t="s">
        <v>144</v>
      </c>
    </row>
    <row r="70" spans="1:48" ht="30" customHeight="1" x14ac:dyDescent="0.3">
      <c r="A70" s="11"/>
      <c r="B70" s="11"/>
      <c r="C70" s="11"/>
      <c r="D70" s="11"/>
      <c r="E70" s="12"/>
      <c r="F70" s="12"/>
      <c r="G70" s="12"/>
      <c r="H70" s="12"/>
      <c r="I70" s="12"/>
      <c r="J70" s="12"/>
      <c r="K70" s="12"/>
      <c r="L70" s="12"/>
      <c r="M70" s="11"/>
      <c r="Q70" s="1" t="s">
        <v>144</v>
      </c>
    </row>
    <row r="71" spans="1:48" ht="30" customHeight="1" x14ac:dyDescent="0.3">
      <c r="A71" s="11"/>
      <c r="B71" s="11"/>
      <c r="C71" s="11"/>
      <c r="D71" s="11"/>
      <c r="E71" s="12"/>
      <c r="F71" s="12"/>
      <c r="G71" s="12"/>
      <c r="H71" s="12"/>
      <c r="I71" s="12"/>
      <c r="J71" s="12"/>
      <c r="K71" s="12"/>
      <c r="L71" s="12"/>
      <c r="M71" s="11"/>
      <c r="Q71" s="1" t="s">
        <v>144</v>
      </c>
    </row>
    <row r="72" spans="1:48" ht="30" customHeight="1" x14ac:dyDescent="0.3">
      <c r="A72" s="11"/>
      <c r="B72" s="11"/>
      <c r="C72" s="11"/>
      <c r="D72" s="11"/>
      <c r="E72" s="12"/>
      <c r="F72" s="12"/>
      <c r="G72" s="12"/>
      <c r="H72" s="12"/>
      <c r="I72" s="12"/>
      <c r="J72" s="12"/>
      <c r="K72" s="12"/>
      <c r="L72" s="12"/>
      <c r="M72" s="11"/>
      <c r="Q72" s="1" t="s">
        <v>144</v>
      </c>
    </row>
    <row r="73" spans="1:48" ht="30" customHeight="1" x14ac:dyDescent="0.3">
      <c r="A73" s="11"/>
      <c r="B73" s="11"/>
      <c r="C73" s="11"/>
      <c r="D73" s="11"/>
      <c r="E73" s="12"/>
      <c r="F73" s="12"/>
      <c r="G73" s="12"/>
      <c r="H73" s="12"/>
      <c r="I73" s="12"/>
      <c r="J73" s="12"/>
      <c r="K73" s="12"/>
      <c r="L73" s="12"/>
      <c r="M73" s="11"/>
      <c r="Q73" s="1" t="s">
        <v>144</v>
      </c>
    </row>
    <row r="74" spans="1:48" ht="30" customHeight="1" x14ac:dyDescent="0.3">
      <c r="A74" s="11"/>
      <c r="B74" s="11"/>
      <c r="C74" s="11"/>
      <c r="D74" s="11"/>
      <c r="E74" s="12"/>
      <c r="F74" s="12"/>
      <c r="G74" s="12"/>
      <c r="H74" s="12"/>
      <c r="I74" s="12"/>
      <c r="J74" s="12"/>
      <c r="K74" s="12"/>
      <c r="L74" s="12"/>
      <c r="M74" s="11"/>
      <c r="Q74" s="1" t="s">
        <v>144</v>
      </c>
    </row>
    <row r="75" spans="1:48" ht="30" customHeight="1" x14ac:dyDescent="0.3">
      <c r="A75" s="13" t="s">
        <v>121</v>
      </c>
      <c r="B75" s="11"/>
      <c r="C75" s="11"/>
      <c r="D75" s="11"/>
      <c r="E75" s="12"/>
      <c r="F75" s="12"/>
      <c r="G75" s="12"/>
      <c r="H75" s="12"/>
      <c r="I75" s="12"/>
      <c r="J75" s="12"/>
      <c r="K75" s="12"/>
      <c r="L75" s="12"/>
      <c r="M75" s="11"/>
      <c r="N75" t="s">
        <v>122</v>
      </c>
    </row>
    <row r="76" spans="1:48" ht="30" customHeight="1" x14ac:dyDescent="0.3">
      <c r="A76" s="13" t="s">
        <v>166</v>
      </c>
      <c r="B76" s="13" t="s">
        <v>52</v>
      </c>
      <c r="C76" s="11"/>
      <c r="D76" s="11"/>
      <c r="E76" s="12"/>
      <c r="F76" s="12"/>
      <c r="G76" s="12"/>
      <c r="H76" s="12"/>
      <c r="I76" s="12"/>
      <c r="J76" s="12"/>
      <c r="K76" s="12"/>
      <c r="L76" s="12"/>
      <c r="M76" s="11"/>
      <c r="Q76" s="1" t="s">
        <v>167</v>
      </c>
    </row>
    <row r="77" spans="1:48" ht="30" customHeight="1" x14ac:dyDescent="0.3">
      <c r="A77" s="13" t="s">
        <v>58</v>
      </c>
      <c r="B77" s="13" t="s">
        <v>59</v>
      </c>
      <c r="C77" s="13" t="s">
        <v>60</v>
      </c>
      <c r="D77" s="11">
        <v>1042</v>
      </c>
      <c r="E77" s="12"/>
      <c r="F77" s="12"/>
      <c r="G77" s="12"/>
      <c r="H77" s="12"/>
      <c r="I77" s="12"/>
      <c r="J77" s="12"/>
      <c r="K77" s="12"/>
      <c r="L77" s="12"/>
      <c r="M77" s="13" t="s">
        <v>52</v>
      </c>
      <c r="N77" s="1" t="s">
        <v>61</v>
      </c>
      <c r="O77" s="1" t="s">
        <v>52</v>
      </c>
      <c r="P77" s="1" t="s">
        <v>52</v>
      </c>
      <c r="Q77" s="1" t="s">
        <v>167</v>
      </c>
      <c r="R77" s="1" t="s">
        <v>62</v>
      </c>
      <c r="S77" s="1" t="s">
        <v>62</v>
      </c>
      <c r="T77" s="1" t="s">
        <v>63</v>
      </c>
      <c r="Y77">
        <v>2</v>
      </c>
      <c r="AR77" s="1" t="s">
        <v>52</v>
      </c>
      <c r="AS77" s="1" t="s">
        <v>52</v>
      </c>
      <c r="AU77" s="1" t="s">
        <v>168</v>
      </c>
      <c r="AV77">
        <v>27</v>
      </c>
    </row>
    <row r="78" spans="1:48" ht="30" customHeight="1" x14ac:dyDescent="0.3">
      <c r="A78" s="13" t="s">
        <v>169</v>
      </c>
      <c r="B78" s="13" t="s">
        <v>170</v>
      </c>
      <c r="C78" s="13" t="s">
        <v>67</v>
      </c>
      <c r="D78" s="11">
        <v>7</v>
      </c>
      <c r="E78" s="12"/>
      <c r="F78" s="12"/>
      <c r="G78" s="12"/>
      <c r="H78" s="12"/>
      <c r="I78" s="12"/>
      <c r="J78" s="12"/>
      <c r="K78" s="12"/>
      <c r="L78" s="12"/>
      <c r="M78" s="13" t="s">
        <v>52</v>
      </c>
      <c r="N78" s="1" t="s">
        <v>171</v>
      </c>
      <c r="O78" s="1" t="s">
        <v>52</v>
      </c>
      <c r="P78" s="1" t="s">
        <v>52</v>
      </c>
      <c r="Q78" s="1" t="s">
        <v>167</v>
      </c>
      <c r="R78" s="1" t="s">
        <v>62</v>
      </c>
      <c r="S78" s="1" t="s">
        <v>62</v>
      </c>
      <c r="T78" s="1" t="s">
        <v>63</v>
      </c>
      <c r="AR78" s="1" t="s">
        <v>52</v>
      </c>
      <c r="AS78" s="1" t="s">
        <v>52</v>
      </c>
      <c r="AU78" s="1" t="s">
        <v>172</v>
      </c>
      <c r="AV78">
        <v>28</v>
      </c>
    </row>
    <row r="79" spans="1:48" ht="30" customHeight="1" x14ac:dyDescent="0.3">
      <c r="A79" s="13" t="s">
        <v>169</v>
      </c>
      <c r="B79" s="13" t="s">
        <v>173</v>
      </c>
      <c r="C79" s="13" t="s">
        <v>67</v>
      </c>
      <c r="D79" s="11">
        <v>6</v>
      </c>
      <c r="E79" s="12"/>
      <c r="F79" s="12"/>
      <c r="G79" s="12"/>
      <c r="H79" s="12"/>
      <c r="I79" s="12"/>
      <c r="J79" s="12"/>
      <c r="K79" s="12"/>
      <c r="L79" s="12"/>
      <c r="M79" s="13" t="s">
        <v>52</v>
      </c>
      <c r="N79" s="1" t="s">
        <v>174</v>
      </c>
      <c r="O79" s="1" t="s">
        <v>52</v>
      </c>
      <c r="P79" s="1" t="s">
        <v>52</v>
      </c>
      <c r="Q79" s="1" t="s">
        <v>167</v>
      </c>
      <c r="R79" s="1" t="s">
        <v>62</v>
      </c>
      <c r="S79" s="1" t="s">
        <v>62</v>
      </c>
      <c r="T79" s="1" t="s">
        <v>63</v>
      </c>
      <c r="AR79" s="1" t="s">
        <v>52</v>
      </c>
      <c r="AS79" s="1" t="s">
        <v>52</v>
      </c>
      <c r="AU79" s="1" t="s">
        <v>175</v>
      </c>
      <c r="AV79">
        <v>29</v>
      </c>
    </row>
    <row r="80" spans="1:48" ht="30" customHeight="1" x14ac:dyDescent="0.3">
      <c r="A80" s="13" t="s">
        <v>146</v>
      </c>
      <c r="B80" s="13" t="s">
        <v>147</v>
      </c>
      <c r="C80" s="13" t="s">
        <v>67</v>
      </c>
      <c r="D80" s="11">
        <v>19</v>
      </c>
      <c r="E80" s="12"/>
      <c r="F80" s="12"/>
      <c r="G80" s="12"/>
      <c r="H80" s="12"/>
      <c r="I80" s="12"/>
      <c r="J80" s="12"/>
      <c r="K80" s="12"/>
      <c r="L80" s="12"/>
      <c r="M80" s="13" t="s">
        <v>52</v>
      </c>
      <c r="N80" s="1" t="s">
        <v>148</v>
      </c>
      <c r="O80" s="1" t="s">
        <v>52</v>
      </c>
      <c r="P80" s="1" t="s">
        <v>52</v>
      </c>
      <c r="Q80" s="1" t="s">
        <v>167</v>
      </c>
      <c r="R80" s="1" t="s">
        <v>62</v>
      </c>
      <c r="S80" s="1" t="s">
        <v>62</v>
      </c>
      <c r="T80" s="1" t="s">
        <v>63</v>
      </c>
      <c r="AR80" s="1" t="s">
        <v>52</v>
      </c>
      <c r="AS80" s="1" t="s">
        <v>52</v>
      </c>
      <c r="AU80" s="1" t="s">
        <v>176</v>
      </c>
      <c r="AV80">
        <v>30</v>
      </c>
    </row>
    <row r="81" spans="1:48" ht="30" customHeight="1" x14ac:dyDescent="0.3">
      <c r="A81" s="13" t="s">
        <v>177</v>
      </c>
      <c r="B81" s="13" t="s">
        <v>178</v>
      </c>
      <c r="C81" s="13" t="s">
        <v>67</v>
      </c>
      <c r="D81" s="11">
        <v>6</v>
      </c>
      <c r="E81" s="12"/>
      <c r="F81" s="12"/>
      <c r="G81" s="12"/>
      <c r="H81" s="12"/>
      <c r="I81" s="12"/>
      <c r="J81" s="12"/>
      <c r="K81" s="12"/>
      <c r="L81" s="12"/>
      <c r="M81" s="13" t="s">
        <v>52</v>
      </c>
      <c r="N81" s="1" t="s">
        <v>179</v>
      </c>
      <c r="O81" s="1" t="s">
        <v>52</v>
      </c>
      <c r="P81" s="1" t="s">
        <v>52</v>
      </c>
      <c r="Q81" s="1" t="s">
        <v>167</v>
      </c>
      <c r="R81" s="1" t="s">
        <v>62</v>
      </c>
      <c r="S81" s="1" t="s">
        <v>62</v>
      </c>
      <c r="T81" s="1" t="s">
        <v>63</v>
      </c>
      <c r="AR81" s="1" t="s">
        <v>52</v>
      </c>
      <c r="AS81" s="1" t="s">
        <v>52</v>
      </c>
      <c r="AU81" s="1" t="s">
        <v>180</v>
      </c>
      <c r="AV81">
        <v>31</v>
      </c>
    </row>
    <row r="82" spans="1:48" ht="30" customHeight="1" x14ac:dyDescent="0.3">
      <c r="A82" s="13" t="s">
        <v>146</v>
      </c>
      <c r="B82" s="13" t="s">
        <v>181</v>
      </c>
      <c r="C82" s="13" t="s">
        <v>67</v>
      </c>
      <c r="D82" s="11">
        <v>19</v>
      </c>
      <c r="E82" s="12"/>
      <c r="F82" s="12"/>
      <c r="G82" s="12"/>
      <c r="H82" s="12"/>
      <c r="I82" s="12"/>
      <c r="J82" s="12"/>
      <c r="K82" s="12"/>
      <c r="L82" s="12"/>
      <c r="M82" s="13" t="s">
        <v>52</v>
      </c>
      <c r="N82" s="1" t="s">
        <v>182</v>
      </c>
      <c r="O82" s="1" t="s">
        <v>52</v>
      </c>
      <c r="P82" s="1" t="s">
        <v>52</v>
      </c>
      <c r="Q82" s="1" t="s">
        <v>167</v>
      </c>
      <c r="R82" s="1" t="s">
        <v>62</v>
      </c>
      <c r="S82" s="1" t="s">
        <v>62</v>
      </c>
      <c r="T82" s="1" t="s">
        <v>63</v>
      </c>
      <c r="AR82" s="1" t="s">
        <v>52</v>
      </c>
      <c r="AS82" s="1" t="s">
        <v>52</v>
      </c>
      <c r="AU82" s="1" t="s">
        <v>183</v>
      </c>
      <c r="AV82">
        <v>32</v>
      </c>
    </row>
    <row r="83" spans="1:48" ht="30" customHeight="1" x14ac:dyDescent="0.3">
      <c r="A83" s="13" t="s">
        <v>70</v>
      </c>
      <c r="B83" s="13" t="s">
        <v>150</v>
      </c>
      <c r="C83" s="13" t="s">
        <v>60</v>
      </c>
      <c r="D83" s="11">
        <v>317</v>
      </c>
      <c r="E83" s="12"/>
      <c r="F83" s="12"/>
      <c r="G83" s="12"/>
      <c r="H83" s="12"/>
      <c r="I83" s="12"/>
      <c r="J83" s="12"/>
      <c r="K83" s="12"/>
      <c r="L83" s="12"/>
      <c r="M83" s="13" t="s">
        <v>52</v>
      </c>
      <c r="N83" s="1" t="s">
        <v>151</v>
      </c>
      <c r="O83" s="1" t="s">
        <v>52</v>
      </c>
      <c r="P83" s="1" t="s">
        <v>52</v>
      </c>
      <c r="Q83" s="1" t="s">
        <v>167</v>
      </c>
      <c r="R83" s="1" t="s">
        <v>62</v>
      </c>
      <c r="S83" s="1" t="s">
        <v>62</v>
      </c>
      <c r="T83" s="1" t="s">
        <v>63</v>
      </c>
      <c r="X83">
        <v>1</v>
      </c>
      <c r="Y83">
        <v>2</v>
      </c>
      <c r="AR83" s="1" t="s">
        <v>52</v>
      </c>
      <c r="AS83" s="1" t="s">
        <v>52</v>
      </c>
      <c r="AU83" s="1" t="s">
        <v>184</v>
      </c>
      <c r="AV83">
        <v>33</v>
      </c>
    </row>
    <row r="84" spans="1:48" ht="30" customHeight="1" x14ac:dyDescent="0.3">
      <c r="A84" s="13" t="s">
        <v>70</v>
      </c>
      <c r="B84" s="13" t="s">
        <v>185</v>
      </c>
      <c r="C84" s="13" t="s">
        <v>60</v>
      </c>
      <c r="D84" s="11">
        <v>16</v>
      </c>
      <c r="E84" s="12"/>
      <c r="F84" s="12"/>
      <c r="G84" s="12"/>
      <c r="H84" s="12"/>
      <c r="I84" s="12"/>
      <c r="J84" s="12"/>
      <c r="K84" s="12"/>
      <c r="L84" s="12"/>
      <c r="M84" s="13" t="s">
        <v>52</v>
      </c>
      <c r="N84" s="1" t="s">
        <v>186</v>
      </c>
      <c r="O84" s="1" t="s">
        <v>52</v>
      </c>
      <c r="P84" s="1" t="s">
        <v>52</v>
      </c>
      <c r="Q84" s="1" t="s">
        <v>167</v>
      </c>
      <c r="R84" s="1" t="s">
        <v>62</v>
      </c>
      <c r="S84" s="1" t="s">
        <v>62</v>
      </c>
      <c r="T84" s="1" t="s">
        <v>63</v>
      </c>
      <c r="X84">
        <v>1</v>
      </c>
      <c r="Y84">
        <v>2</v>
      </c>
      <c r="AR84" s="1" t="s">
        <v>52</v>
      </c>
      <c r="AS84" s="1" t="s">
        <v>52</v>
      </c>
      <c r="AU84" s="1" t="s">
        <v>187</v>
      </c>
      <c r="AV84">
        <v>34</v>
      </c>
    </row>
    <row r="85" spans="1:48" ht="30" customHeight="1" x14ac:dyDescent="0.3">
      <c r="A85" s="13" t="s">
        <v>92</v>
      </c>
      <c r="B85" s="13" t="s">
        <v>93</v>
      </c>
      <c r="C85" s="13" t="s">
        <v>94</v>
      </c>
      <c r="D85" s="11">
        <v>1</v>
      </c>
      <c r="E85" s="12"/>
      <c r="F85" s="12"/>
      <c r="G85" s="12"/>
      <c r="H85" s="12"/>
      <c r="I85" s="12"/>
      <c r="J85" s="12"/>
      <c r="K85" s="12"/>
      <c r="L85" s="12"/>
      <c r="M85" s="13" t="s">
        <v>52</v>
      </c>
      <c r="N85" s="1" t="s">
        <v>95</v>
      </c>
      <c r="O85" s="1" t="s">
        <v>52</v>
      </c>
      <c r="P85" s="1" t="s">
        <v>52</v>
      </c>
      <c r="Q85" s="1" t="s">
        <v>167</v>
      </c>
      <c r="R85" s="1" t="s">
        <v>62</v>
      </c>
      <c r="S85" s="1" t="s">
        <v>62</v>
      </c>
      <c r="T85" s="1" t="s">
        <v>62</v>
      </c>
      <c r="U85">
        <v>0</v>
      </c>
      <c r="V85">
        <v>0</v>
      </c>
      <c r="W85">
        <v>0.4</v>
      </c>
      <c r="AR85" s="1" t="s">
        <v>52</v>
      </c>
      <c r="AS85" s="1" t="s">
        <v>52</v>
      </c>
      <c r="AU85" s="1" t="s">
        <v>188</v>
      </c>
      <c r="AV85">
        <v>104</v>
      </c>
    </row>
    <row r="86" spans="1:48" ht="30" customHeight="1" x14ac:dyDescent="0.3">
      <c r="A86" s="13" t="s">
        <v>104</v>
      </c>
      <c r="B86" s="13" t="s">
        <v>105</v>
      </c>
      <c r="C86" s="13" t="s">
        <v>94</v>
      </c>
      <c r="D86" s="11">
        <v>1</v>
      </c>
      <c r="E86" s="12"/>
      <c r="F86" s="12"/>
      <c r="G86" s="12"/>
      <c r="H86" s="12"/>
      <c r="I86" s="12"/>
      <c r="J86" s="12"/>
      <c r="K86" s="12"/>
      <c r="L86" s="12"/>
      <c r="M86" s="13" t="s">
        <v>52</v>
      </c>
      <c r="N86" s="1" t="s">
        <v>102</v>
      </c>
      <c r="O86" s="1" t="s">
        <v>52</v>
      </c>
      <c r="P86" s="1" t="s">
        <v>52</v>
      </c>
      <c r="Q86" s="1" t="s">
        <v>167</v>
      </c>
      <c r="R86" s="1" t="s">
        <v>62</v>
      </c>
      <c r="S86" s="1" t="s">
        <v>62</v>
      </c>
      <c r="T86" s="1" t="s">
        <v>62</v>
      </c>
      <c r="U86">
        <v>0</v>
      </c>
      <c r="V86">
        <v>0</v>
      </c>
      <c r="W86">
        <v>0.02</v>
      </c>
      <c r="AR86" s="1" t="s">
        <v>52</v>
      </c>
      <c r="AS86" s="1" t="s">
        <v>52</v>
      </c>
      <c r="AU86" s="1" t="s">
        <v>189</v>
      </c>
      <c r="AV86">
        <v>102</v>
      </c>
    </row>
    <row r="87" spans="1:48" ht="30" customHeight="1" x14ac:dyDescent="0.3">
      <c r="A87" s="13" t="s">
        <v>112</v>
      </c>
      <c r="B87" s="13" t="s">
        <v>113</v>
      </c>
      <c r="C87" s="13" t="s">
        <v>114</v>
      </c>
      <c r="D87" s="11" t="e">
        <f>#REF!</f>
        <v>#REF!</v>
      </c>
      <c r="E87" s="12"/>
      <c r="F87" s="12"/>
      <c r="G87" s="12"/>
      <c r="H87" s="12"/>
      <c r="I87" s="12"/>
      <c r="J87" s="12"/>
      <c r="K87" s="12"/>
      <c r="L87" s="12"/>
      <c r="M87" s="13" t="s">
        <v>52</v>
      </c>
      <c r="N87" s="1" t="s">
        <v>115</v>
      </c>
      <c r="O87" s="1" t="s">
        <v>52</v>
      </c>
      <c r="P87" s="1" t="s">
        <v>52</v>
      </c>
      <c r="Q87" s="1" t="s">
        <v>167</v>
      </c>
      <c r="R87" s="1" t="s">
        <v>62</v>
      </c>
      <c r="S87" s="1" t="s">
        <v>62</v>
      </c>
      <c r="T87" s="1" t="s">
        <v>63</v>
      </c>
      <c r="Z87">
        <v>3</v>
      </c>
      <c r="AR87" s="1" t="s">
        <v>52</v>
      </c>
      <c r="AS87" s="1" t="s">
        <v>52</v>
      </c>
      <c r="AU87" s="1" t="s">
        <v>190</v>
      </c>
      <c r="AV87">
        <v>60</v>
      </c>
    </row>
    <row r="88" spans="1:48" ht="30" customHeight="1" x14ac:dyDescent="0.3">
      <c r="A88" s="13" t="s">
        <v>117</v>
      </c>
      <c r="B88" s="13" t="s">
        <v>118</v>
      </c>
      <c r="C88" s="13" t="s">
        <v>94</v>
      </c>
      <c r="D88" s="11">
        <v>1</v>
      </c>
      <c r="E88" s="12"/>
      <c r="F88" s="12"/>
      <c r="G88" s="12"/>
      <c r="H88" s="12"/>
      <c r="I88" s="12"/>
      <c r="J88" s="12"/>
      <c r="K88" s="12"/>
      <c r="L88" s="12"/>
      <c r="M88" s="13" t="s">
        <v>52</v>
      </c>
      <c r="N88" s="1" t="s">
        <v>106</v>
      </c>
      <c r="O88" s="1" t="s">
        <v>52</v>
      </c>
      <c r="P88" s="1" t="s">
        <v>52</v>
      </c>
      <c r="Q88" s="1" t="s">
        <v>167</v>
      </c>
      <c r="R88" s="1" t="s">
        <v>62</v>
      </c>
      <c r="S88" s="1" t="s">
        <v>62</v>
      </c>
      <c r="T88" s="1" t="s">
        <v>62</v>
      </c>
      <c r="U88">
        <v>1</v>
      </c>
      <c r="V88">
        <v>0</v>
      </c>
      <c r="W88">
        <v>0.03</v>
      </c>
      <c r="AR88" s="1" t="s">
        <v>52</v>
      </c>
      <c r="AS88" s="1" t="s">
        <v>52</v>
      </c>
      <c r="AU88" s="1" t="s">
        <v>191</v>
      </c>
      <c r="AV88">
        <v>103</v>
      </c>
    </row>
    <row r="89" spans="1:48" ht="30" customHeight="1" x14ac:dyDescent="0.3">
      <c r="A89" s="11"/>
      <c r="B89" s="11"/>
      <c r="C89" s="11"/>
      <c r="D89" s="11"/>
      <c r="E89" s="12"/>
      <c r="F89" s="12"/>
      <c r="G89" s="12"/>
      <c r="H89" s="12"/>
      <c r="I89" s="12"/>
      <c r="J89" s="12"/>
      <c r="K89" s="12"/>
      <c r="L89" s="12"/>
      <c r="M89" s="11"/>
      <c r="Q89" s="1" t="s">
        <v>167</v>
      </c>
    </row>
    <row r="90" spans="1:48" ht="30" customHeight="1" x14ac:dyDescent="0.3">
      <c r="A90" s="11"/>
      <c r="B90" s="11"/>
      <c r="C90" s="11"/>
      <c r="D90" s="11"/>
      <c r="E90" s="12"/>
      <c r="F90" s="12"/>
      <c r="G90" s="12"/>
      <c r="H90" s="12"/>
      <c r="I90" s="12"/>
      <c r="J90" s="12"/>
      <c r="K90" s="12"/>
      <c r="L90" s="12"/>
      <c r="M90" s="11"/>
      <c r="Q90" s="1" t="s">
        <v>167</v>
      </c>
    </row>
    <row r="91" spans="1:48" ht="30" customHeight="1" x14ac:dyDescent="0.3">
      <c r="A91" s="11"/>
      <c r="B91" s="11"/>
      <c r="C91" s="11"/>
      <c r="D91" s="11"/>
      <c r="E91" s="12"/>
      <c r="F91" s="12"/>
      <c r="G91" s="12"/>
      <c r="H91" s="12"/>
      <c r="I91" s="12"/>
      <c r="J91" s="12"/>
      <c r="K91" s="12"/>
      <c r="L91" s="12"/>
      <c r="M91" s="11"/>
      <c r="Q91" s="1" t="s">
        <v>167</v>
      </c>
    </row>
    <row r="92" spans="1:48" ht="30" customHeight="1" x14ac:dyDescent="0.3">
      <c r="A92" s="11"/>
      <c r="B92" s="11"/>
      <c r="C92" s="11"/>
      <c r="D92" s="11"/>
      <c r="E92" s="12"/>
      <c r="F92" s="12"/>
      <c r="G92" s="12"/>
      <c r="H92" s="12"/>
      <c r="I92" s="12"/>
      <c r="J92" s="12"/>
      <c r="K92" s="12"/>
      <c r="L92" s="12"/>
      <c r="M92" s="11"/>
      <c r="Q92" s="1" t="s">
        <v>167</v>
      </c>
    </row>
    <row r="93" spans="1:48" ht="30" customHeight="1" x14ac:dyDescent="0.3">
      <c r="A93" s="11"/>
      <c r="B93" s="11"/>
      <c r="C93" s="11"/>
      <c r="D93" s="11"/>
      <c r="E93" s="12"/>
      <c r="F93" s="12"/>
      <c r="G93" s="12"/>
      <c r="H93" s="12"/>
      <c r="I93" s="12"/>
      <c r="J93" s="12"/>
      <c r="K93" s="12"/>
      <c r="L93" s="12"/>
      <c r="M93" s="11"/>
      <c r="Q93" s="1" t="s">
        <v>167</v>
      </c>
    </row>
    <row r="94" spans="1:48" ht="30" customHeight="1" x14ac:dyDescent="0.3">
      <c r="A94" s="11"/>
      <c r="B94" s="11"/>
      <c r="C94" s="11"/>
      <c r="D94" s="11"/>
      <c r="E94" s="12"/>
      <c r="F94" s="12"/>
      <c r="G94" s="12"/>
      <c r="H94" s="12"/>
      <c r="I94" s="12"/>
      <c r="J94" s="12"/>
      <c r="K94" s="12"/>
      <c r="L94" s="12"/>
      <c r="M94" s="11"/>
      <c r="Q94" s="1" t="s">
        <v>167</v>
      </c>
    </row>
    <row r="95" spans="1:48" ht="30" customHeight="1" x14ac:dyDescent="0.3">
      <c r="A95" s="11"/>
      <c r="B95" s="11"/>
      <c r="C95" s="11"/>
      <c r="D95" s="11"/>
      <c r="E95" s="12"/>
      <c r="F95" s="12"/>
      <c r="G95" s="12"/>
      <c r="H95" s="12"/>
      <c r="I95" s="12"/>
      <c r="J95" s="12"/>
      <c r="K95" s="12"/>
      <c r="L95" s="12"/>
      <c r="M95" s="11"/>
      <c r="Q95" s="1" t="s">
        <v>167</v>
      </c>
    </row>
    <row r="96" spans="1:48" ht="30" customHeight="1" x14ac:dyDescent="0.3">
      <c r="A96" s="11"/>
      <c r="B96" s="11"/>
      <c r="C96" s="11"/>
      <c r="D96" s="11"/>
      <c r="E96" s="12"/>
      <c r="F96" s="12"/>
      <c r="G96" s="12"/>
      <c r="H96" s="12"/>
      <c r="I96" s="12"/>
      <c r="J96" s="12"/>
      <c r="K96" s="12"/>
      <c r="L96" s="12"/>
      <c r="M96" s="11"/>
      <c r="Q96" s="1" t="s">
        <v>167</v>
      </c>
    </row>
    <row r="97" spans="1:48" ht="30" customHeight="1" x14ac:dyDescent="0.3">
      <c r="A97" s="11"/>
      <c r="B97" s="11"/>
      <c r="C97" s="11"/>
      <c r="D97" s="11"/>
      <c r="E97" s="12"/>
      <c r="F97" s="12"/>
      <c r="G97" s="12"/>
      <c r="H97" s="12"/>
      <c r="I97" s="12"/>
      <c r="J97" s="12"/>
      <c r="K97" s="12"/>
      <c r="L97" s="12"/>
      <c r="M97" s="11"/>
      <c r="Q97" s="1" t="s">
        <v>167</v>
      </c>
    </row>
    <row r="98" spans="1:48" ht="30" customHeight="1" x14ac:dyDescent="0.3">
      <c r="A98" s="11"/>
      <c r="B98" s="11"/>
      <c r="C98" s="11"/>
      <c r="D98" s="11"/>
      <c r="E98" s="12"/>
      <c r="F98" s="12"/>
      <c r="G98" s="12"/>
      <c r="H98" s="12"/>
      <c r="I98" s="12"/>
      <c r="J98" s="12"/>
      <c r="K98" s="12"/>
      <c r="L98" s="12"/>
      <c r="M98" s="11"/>
      <c r="Q98" s="1" t="s">
        <v>167</v>
      </c>
    </row>
    <row r="99" spans="1:48" ht="30" customHeight="1" x14ac:dyDescent="0.3">
      <c r="A99" s="13" t="s">
        <v>121</v>
      </c>
      <c r="B99" s="11"/>
      <c r="C99" s="11"/>
      <c r="D99" s="11"/>
      <c r="E99" s="12"/>
      <c r="F99" s="12"/>
      <c r="G99" s="12"/>
      <c r="H99" s="12"/>
      <c r="I99" s="12"/>
      <c r="J99" s="12"/>
      <c r="K99" s="12"/>
      <c r="L99" s="12"/>
      <c r="M99" s="11"/>
      <c r="N99" t="s">
        <v>122</v>
      </c>
    </row>
    <row r="100" spans="1:48" ht="30" customHeight="1" x14ac:dyDescent="0.3">
      <c r="A100" s="13" t="s">
        <v>192</v>
      </c>
      <c r="B100" s="13" t="s">
        <v>52</v>
      </c>
      <c r="C100" s="11"/>
      <c r="D100" s="11"/>
      <c r="E100" s="12"/>
      <c r="F100" s="12"/>
      <c r="G100" s="12"/>
      <c r="H100" s="12"/>
      <c r="I100" s="12"/>
      <c r="J100" s="12"/>
      <c r="K100" s="12"/>
      <c r="L100" s="12"/>
      <c r="M100" s="11"/>
      <c r="Q100" s="1" t="s">
        <v>193</v>
      </c>
    </row>
    <row r="101" spans="1:48" ht="30" customHeight="1" x14ac:dyDescent="0.3">
      <c r="A101" s="13" t="s">
        <v>194</v>
      </c>
      <c r="B101" s="13" t="s">
        <v>195</v>
      </c>
      <c r="C101" s="13" t="s">
        <v>158</v>
      </c>
      <c r="D101" s="11">
        <v>4</v>
      </c>
      <c r="E101" s="12"/>
      <c r="F101" s="12"/>
      <c r="G101" s="12"/>
      <c r="H101" s="12"/>
      <c r="I101" s="12"/>
      <c r="J101" s="12"/>
      <c r="K101" s="12"/>
      <c r="L101" s="12"/>
      <c r="M101" s="13" t="s">
        <v>52</v>
      </c>
      <c r="N101" s="1" t="s">
        <v>196</v>
      </c>
      <c r="O101" s="1" t="s">
        <v>52</v>
      </c>
      <c r="P101" s="1" t="s">
        <v>52</v>
      </c>
      <c r="Q101" s="1" t="s">
        <v>193</v>
      </c>
      <c r="R101" s="1" t="s">
        <v>62</v>
      </c>
      <c r="S101" s="1" t="s">
        <v>62</v>
      </c>
      <c r="T101" s="1" t="s">
        <v>63</v>
      </c>
      <c r="AR101" s="1" t="s">
        <v>52</v>
      </c>
      <c r="AS101" s="1" t="s">
        <v>52</v>
      </c>
      <c r="AU101" s="1" t="s">
        <v>197</v>
      </c>
      <c r="AV101">
        <v>36</v>
      </c>
    </row>
    <row r="102" spans="1:48" ht="30" customHeight="1" x14ac:dyDescent="0.3">
      <c r="A102" s="13" t="s">
        <v>198</v>
      </c>
      <c r="B102" s="13" t="s">
        <v>199</v>
      </c>
      <c r="C102" s="13" t="s">
        <v>158</v>
      </c>
      <c r="D102" s="11">
        <v>6</v>
      </c>
      <c r="E102" s="12"/>
      <c r="F102" s="12"/>
      <c r="G102" s="12"/>
      <c r="H102" s="12"/>
      <c r="I102" s="12"/>
      <c r="J102" s="12"/>
      <c r="K102" s="12"/>
      <c r="L102" s="12"/>
      <c r="M102" s="13" t="s">
        <v>52</v>
      </c>
      <c r="N102" s="1" t="s">
        <v>200</v>
      </c>
      <c r="O102" s="1" t="s">
        <v>52</v>
      </c>
      <c r="P102" s="1" t="s">
        <v>52</v>
      </c>
      <c r="Q102" s="1" t="s">
        <v>193</v>
      </c>
      <c r="R102" s="1" t="s">
        <v>62</v>
      </c>
      <c r="S102" s="1" t="s">
        <v>62</v>
      </c>
      <c r="T102" s="1" t="s">
        <v>63</v>
      </c>
      <c r="AR102" s="1" t="s">
        <v>52</v>
      </c>
      <c r="AS102" s="1" t="s">
        <v>52</v>
      </c>
      <c r="AU102" s="1" t="s">
        <v>201</v>
      </c>
      <c r="AV102">
        <v>37</v>
      </c>
    </row>
    <row r="103" spans="1:48" ht="30" customHeight="1" x14ac:dyDescent="0.3">
      <c r="A103" s="11"/>
      <c r="B103" s="11"/>
      <c r="C103" s="11"/>
      <c r="D103" s="11"/>
      <c r="E103" s="12"/>
      <c r="F103" s="12"/>
      <c r="G103" s="12"/>
      <c r="H103" s="12"/>
      <c r="I103" s="12"/>
      <c r="J103" s="12"/>
      <c r="K103" s="12"/>
      <c r="L103" s="12"/>
      <c r="M103" s="11"/>
      <c r="Q103" s="1" t="s">
        <v>193</v>
      </c>
    </row>
    <row r="104" spans="1:48" ht="30" customHeight="1" x14ac:dyDescent="0.3">
      <c r="A104" s="11"/>
      <c r="B104" s="11"/>
      <c r="C104" s="11"/>
      <c r="D104" s="11"/>
      <c r="E104" s="12"/>
      <c r="F104" s="12"/>
      <c r="G104" s="12"/>
      <c r="H104" s="12"/>
      <c r="I104" s="12"/>
      <c r="J104" s="12"/>
      <c r="K104" s="12"/>
      <c r="L104" s="12"/>
      <c r="M104" s="11"/>
      <c r="Q104" s="1" t="s">
        <v>193</v>
      </c>
    </row>
    <row r="105" spans="1:48" ht="30" customHeight="1" x14ac:dyDescent="0.3">
      <c r="A105" s="11"/>
      <c r="B105" s="11"/>
      <c r="C105" s="11"/>
      <c r="D105" s="11"/>
      <c r="E105" s="12"/>
      <c r="F105" s="12"/>
      <c r="G105" s="12"/>
      <c r="H105" s="12"/>
      <c r="I105" s="12"/>
      <c r="J105" s="12"/>
      <c r="K105" s="12"/>
      <c r="L105" s="12"/>
      <c r="M105" s="11"/>
      <c r="Q105" s="1" t="s">
        <v>193</v>
      </c>
    </row>
    <row r="106" spans="1:48" ht="30" customHeight="1" x14ac:dyDescent="0.3">
      <c r="A106" s="11"/>
      <c r="B106" s="11"/>
      <c r="C106" s="11"/>
      <c r="D106" s="11"/>
      <c r="E106" s="12"/>
      <c r="F106" s="12"/>
      <c r="G106" s="12"/>
      <c r="H106" s="12"/>
      <c r="I106" s="12"/>
      <c r="J106" s="12"/>
      <c r="K106" s="12"/>
      <c r="L106" s="12"/>
      <c r="M106" s="11"/>
      <c r="Q106" s="1" t="s">
        <v>193</v>
      </c>
    </row>
    <row r="107" spans="1:48" ht="30" customHeight="1" x14ac:dyDescent="0.3">
      <c r="A107" s="11"/>
      <c r="B107" s="11"/>
      <c r="C107" s="11"/>
      <c r="D107" s="11"/>
      <c r="E107" s="12"/>
      <c r="F107" s="12"/>
      <c r="G107" s="12"/>
      <c r="H107" s="12"/>
      <c r="I107" s="12"/>
      <c r="J107" s="12"/>
      <c r="K107" s="12"/>
      <c r="L107" s="12"/>
      <c r="M107" s="11"/>
      <c r="Q107" s="1" t="s">
        <v>193</v>
      </c>
    </row>
    <row r="108" spans="1:48" ht="30" customHeight="1" x14ac:dyDescent="0.3">
      <c r="A108" s="11"/>
      <c r="B108" s="11"/>
      <c r="C108" s="11"/>
      <c r="D108" s="11"/>
      <c r="E108" s="12"/>
      <c r="F108" s="12"/>
      <c r="G108" s="12"/>
      <c r="H108" s="12"/>
      <c r="I108" s="12"/>
      <c r="J108" s="12"/>
      <c r="K108" s="12"/>
      <c r="L108" s="12"/>
      <c r="M108" s="11"/>
      <c r="Q108" s="1" t="s">
        <v>193</v>
      </c>
    </row>
    <row r="109" spans="1:48" ht="30" customHeight="1" x14ac:dyDescent="0.3">
      <c r="A109" s="11"/>
      <c r="B109" s="11"/>
      <c r="C109" s="11"/>
      <c r="D109" s="11"/>
      <c r="E109" s="12"/>
      <c r="F109" s="12"/>
      <c r="G109" s="12"/>
      <c r="H109" s="12"/>
      <c r="I109" s="12"/>
      <c r="J109" s="12"/>
      <c r="K109" s="12"/>
      <c r="L109" s="12"/>
      <c r="M109" s="11"/>
      <c r="Q109" s="1" t="s">
        <v>193</v>
      </c>
    </row>
    <row r="110" spans="1:48" ht="30" customHeight="1" x14ac:dyDescent="0.3">
      <c r="A110" s="11"/>
      <c r="B110" s="11"/>
      <c r="C110" s="11"/>
      <c r="D110" s="11"/>
      <c r="E110" s="12"/>
      <c r="F110" s="12"/>
      <c r="G110" s="12"/>
      <c r="H110" s="12"/>
      <c r="I110" s="12"/>
      <c r="J110" s="12"/>
      <c r="K110" s="12"/>
      <c r="L110" s="12"/>
      <c r="M110" s="11"/>
      <c r="Q110" s="1" t="s">
        <v>193</v>
      </c>
    </row>
    <row r="111" spans="1:48" ht="30" customHeight="1" x14ac:dyDescent="0.3">
      <c r="A111" s="11"/>
      <c r="B111" s="11"/>
      <c r="C111" s="11"/>
      <c r="D111" s="11"/>
      <c r="E111" s="12"/>
      <c r="F111" s="12"/>
      <c r="G111" s="12"/>
      <c r="H111" s="12"/>
      <c r="I111" s="12"/>
      <c r="J111" s="12"/>
      <c r="K111" s="12"/>
      <c r="L111" s="12"/>
      <c r="M111" s="11"/>
      <c r="Q111" s="1" t="s">
        <v>193</v>
      </c>
    </row>
    <row r="112" spans="1:48" ht="30" customHeight="1" x14ac:dyDescent="0.3">
      <c r="A112" s="11"/>
      <c r="B112" s="11"/>
      <c r="C112" s="11"/>
      <c r="D112" s="11"/>
      <c r="E112" s="12"/>
      <c r="F112" s="12"/>
      <c r="G112" s="12"/>
      <c r="H112" s="12"/>
      <c r="I112" s="12"/>
      <c r="J112" s="12"/>
      <c r="K112" s="12"/>
      <c r="L112" s="12"/>
      <c r="M112" s="11"/>
      <c r="Q112" s="1" t="s">
        <v>193</v>
      </c>
    </row>
    <row r="113" spans="1:17" ht="30" customHeight="1" x14ac:dyDescent="0.3">
      <c r="A113" s="11"/>
      <c r="B113" s="11"/>
      <c r="C113" s="11"/>
      <c r="D113" s="11"/>
      <c r="E113" s="12"/>
      <c r="F113" s="12"/>
      <c r="G113" s="12"/>
      <c r="H113" s="12"/>
      <c r="I113" s="12"/>
      <c r="J113" s="12"/>
      <c r="K113" s="12"/>
      <c r="L113" s="12"/>
      <c r="M113" s="11"/>
      <c r="Q113" s="1" t="s">
        <v>193</v>
      </c>
    </row>
    <row r="114" spans="1:17" ht="30" customHeight="1" x14ac:dyDescent="0.3">
      <c r="A114" s="11"/>
      <c r="B114" s="11"/>
      <c r="C114" s="11"/>
      <c r="D114" s="11"/>
      <c r="E114" s="12"/>
      <c r="F114" s="12"/>
      <c r="G114" s="12"/>
      <c r="H114" s="12"/>
      <c r="I114" s="12"/>
      <c r="J114" s="12"/>
      <c r="K114" s="12"/>
      <c r="L114" s="12"/>
      <c r="M114" s="11"/>
      <c r="Q114" s="1" t="s">
        <v>193</v>
      </c>
    </row>
    <row r="115" spans="1:17" ht="30" customHeight="1" x14ac:dyDescent="0.3">
      <c r="A115" s="11"/>
      <c r="B115" s="11"/>
      <c r="C115" s="11"/>
      <c r="D115" s="11"/>
      <c r="E115" s="12"/>
      <c r="F115" s="12"/>
      <c r="G115" s="12"/>
      <c r="H115" s="12"/>
      <c r="I115" s="12"/>
      <c r="J115" s="12"/>
      <c r="K115" s="12"/>
      <c r="L115" s="12"/>
      <c r="M115" s="11"/>
      <c r="Q115" s="1" t="s">
        <v>193</v>
      </c>
    </row>
    <row r="116" spans="1:17" ht="30" customHeight="1" x14ac:dyDescent="0.3">
      <c r="A116" s="11"/>
      <c r="B116" s="11"/>
      <c r="C116" s="11"/>
      <c r="D116" s="11"/>
      <c r="E116" s="12"/>
      <c r="F116" s="12"/>
      <c r="G116" s="12"/>
      <c r="H116" s="12"/>
      <c r="I116" s="12"/>
      <c r="J116" s="12"/>
      <c r="K116" s="12"/>
      <c r="L116" s="12"/>
      <c r="M116" s="11"/>
      <c r="Q116" s="1" t="s">
        <v>193</v>
      </c>
    </row>
    <row r="117" spans="1:17" ht="30" customHeight="1" x14ac:dyDescent="0.3">
      <c r="A117" s="11"/>
      <c r="B117" s="11"/>
      <c r="C117" s="11"/>
      <c r="D117" s="11"/>
      <c r="E117" s="12"/>
      <c r="F117" s="12"/>
      <c r="G117" s="12"/>
      <c r="H117" s="12"/>
      <c r="I117" s="12"/>
      <c r="J117" s="12"/>
      <c r="K117" s="12"/>
      <c r="L117" s="12"/>
      <c r="M117" s="11"/>
      <c r="Q117" s="1" t="s">
        <v>193</v>
      </c>
    </row>
    <row r="118" spans="1:17" ht="30" customHeight="1" x14ac:dyDescent="0.3">
      <c r="A118" s="11"/>
      <c r="B118" s="11"/>
      <c r="C118" s="11"/>
      <c r="D118" s="11"/>
      <c r="E118" s="12"/>
      <c r="F118" s="12"/>
      <c r="G118" s="12"/>
      <c r="H118" s="12"/>
      <c r="I118" s="12"/>
      <c r="J118" s="12"/>
      <c r="K118" s="12"/>
      <c r="L118" s="12"/>
      <c r="M118" s="11"/>
      <c r="Q118" s="1" t="s">
        <v>193</v>
      </c>
    </row>
    <row r="119" spans="1:17" ht="30" customHeight="1" x14ac:dyDescent="0.3">
      <c r="A119" s="11"/>
      <c r="B119" s="11"/>
      <c r="C119" s="11"/>
      <c r="D119" s="11"/>
      <c r="E119" s="12"/>
      <c r="F119" s="12"/>
      <c r="G119" s="12"/>
      <c r="H119" s="12"/>
      <c r="I119" s="12"/>
      <c r="J119" s="12"/>
      <c r="K119" s="12"/>
      <c r="L119" s="12"/>
      <c r="M119" s="11"/>
      <c r="Q119" s="1" t="s">
        <v>193</v>
      </c>
    </row>
    <row r="120" spans="1:17" ht="30" customHeight="1" x14ac:dyDescent="0.3">
      <c r="A120" s="11"/>
      <c r="B120" s="11"/>
      <c r="C120" s="11"/>
      <c r="D120" s="11"/>
      <c r="E120" s="12"/>
      <c r="F120" s="12"/>
      <c r="G120" s="12"/>
      <c r="H120" s="12"/>
      <c r="I120" s="12"/>
      <c r="J120" s="12"/>
      <c r="K120" s="12"/>
      <c r="L120" s="12"/>
      <c r="M120" s="11"/>
      <c r="Q120" s="1" t="s">
        <v>193</v>
      </c>
    </row>
    <row r="121" spans="1:17" ht="30" customHeight="1" x14ac:dyDescent="0.3">
      <c r="A121" s="11"/>
      <c r="B121" s="11"/>
      <c r="C121" s="11"/>
      <c r="D121" s="11"/>
      <c r="E121" s="12"/>
      <c r="F121" s="12"/>
      <c r="G121" s="12"/>
      <c r="H121" s="12"/>
      <c r="I121" s="12"/>
      <c r="J121" s="12"/>
      <c r="K121" s="12"/>
      <c r="L121" s="12"/>
      <c r="M121" s="11"/>
      <c r="Q121" s="1" t="s">
        <v>193</v>
      </c>
    </row>
    <row r="122" spans="1:17" ht="30" customHeight="1" x14ac:dyDescent="0.3">
      <c r="A122" s="11"/>
      <c r="B122" s="11"/>
      <c r="C122" s="11"/>
      <c r="D122" s="11"/>
      <c r="E122" s="12"/>
      <c r="F122" s="12"/>
      <c r="G122" s="12"/>
      <c r="H122" s="12"/>
      <c r="I122" s="12"/>
      <c r="J122" s="12"/>
      <c r="K122" s="12"/>
      <c r="L122" s="12"/>
      <c r="M122" s="11"/>
      <c r="Q122" s="1" t="s">
        <v>193</v>
      </c>
    </row>
    <row r="123" spans="1:17" ht="30" customHeight="1" x14ac:dyDescent="0.3">
      <c r="A123" s="13" t="s">
        <v>121</v>
      </c>
      <c r="B123" s="11"/>
      <c r="C123" s="11"/>
      <c r="D123" s="11"/>
      <c r="E123" s="12"/>
      <c r="F123" s="12"/>
      <c r="G123" s="12"/>
      <c r="H123" s="12"/>
      <c r="I123" s="12"/>
      <c r="J123" s="12"/>
      <c r="K123" s="12"/>
      <c r="L123" s="12"/>
      <c r="M123" s="11"/>
      <c r="N123" t="s">
        <v>122</v>
      </c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5" manualBreakCount="5">
    <brk id="27" max="16383" man="1"/>
    <brk id="51" max="16383" man="1"/>
    <brk id="75" max="16383" man="1"/>
    <brk id="99" max="16383" man="1"/>
    <brk id="123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7BA887-0DB0-4A7C-831F-0D846A54A28D}">
  <dimension ref="A1:D10"/>
  <sheetViews>
    <sheetView workbookViewId="0"/>
  </sheetViews>
  <sheetFormatPr defaultRowHeight="16.5" x14ac:dyDescent="0.3"/>
  <cols>
    <col min="1" max="1" width="40.625" customWidth="1"/>
    <col min="3" max="3" width="15.625" customWidth="1"/>
    <col min="4" max="4" width="24.625" hidden="1" customWidth="1"/>
  </cols>
  <sheetData>
    <row r="1" spans="1:4" x14ac:dyDescent="0.3">
      <c r="A1" t="s">
        <v>214</v>
      </c>
      <c r="B1" t="s">
        <v>215</v>
      </c>
      <c r="C1" t="s">
        <v>216</v>
      </c>
      <c r="D1" t="s">
        <v>13</v>
      </c>
    </row>
    <row r="2" spans="1:4" x14ac:dyDescent="0.3">
      <c r="A2" s="1" t="s">
        <v>217</v>
      </c>
      <c r="B2">
        <v>100</v>
      </c>
      <c r="D2" s="1" t="s">
        <v>57</v>
      </c>
    </row>
    <row r="3" spans="1:4" x14ac:dyDescent="0.3">
      <c r="A3" t="s">
        <v>218</v>
      </c>
      <c r="C3">
        <v>0</v>
      </c>
      <c r="D3" s="1" t="s">
        <v>116</v>
      </c>
    </row>
    <row r="4" spans="1:4" x14ac:dyDescent="0.3">
      <c r="A4" s="1" t="s">
        <v>219</v>
      </c>
      <c r="B4">
        <v>100</v>
      </c>
      <c r="D4" s="1" t="s">
        <v>124</v>
      </c>
    </row>
    <row r="5" spans="1:4" x14ac:dyDescent="0.3">
      <c r="A5" t="s">
        <v>218</v>
      </c>
      <c r="C5">
        <v>0</v>
      </c>
      <c r="D5" s="1" t="s">
        <v>141</v>
      </c>
    </row>
    <row r="6" spans="1:4" x14ac:dyDescent="0.3">
      <c r="A6" s="1" t="s">
        <v>220</v>
      </c>
      <c r="B6">
        <v>100</v>
      </c>
      <c r="D6" s="1" t="s">
        <v>144</v>
      </c>
    </row>
    <row r="7" spans="1:4" x14ac:dyDescent="0.3">
      <c r="A7" t="s">
        <v>218</v>
      </c>
      <c r="C7">
        <v>0</v>
      </c>
      <c r="D7" s="1" t="s">
        <v>164</v>
      </c>
    </row>
    <row r="8" spans="1:4" x14ac:dyDescent="0.3">
      <c r="A8" s="1" t="s">
        <v>221</v>
      </c>
      <c r="B8">
        <v>100</v>
      </c>
      <c r="D8" s="1" t="s">
        <v>167</v>
      </c>
    </row>
    <row r="9" spans="1:4" x14ac:dyDescent="0.3">
      <c r="A9" t="s">
        <v>218</v>
      </c>
      <c r="C9">
        <v>0</v>
      </c>
      <c r="D9" s="1" t="s">
        <v>190</v>
      </c>
    </row>
    <row r="10" spans="1:4" x14ac:dyDescent="0.3">
      <c r="A10" s="1" t="s">
        <v>222</v>
      </c>
      <c r="B10">
        <v>100</v>
      </c>
      <c r="D10" s="1" t="s">
        <v>193</v>
      </c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5D29AE-6516-48F2-92F0-D0EE429A8731}">
  <sheetPr>
    <pageSetUpPr fitToPage="1"/>
  </sheetPr>
  <dimension ref="A1:T3"/>
  <sheetViews>
    <sheetView workbookViewId="0">
      <selection sqref="A1:P1"/>
    </sheetView>
  </sheetViews>
  <sheetFormatPr defaultRowHeight="16.5" x14ac:dyDescent="0.3"/>
  <cols>
    <col min="1" max="1" width="11.625" customWidth="1"/>
    <col min="2" max="3" width="30.625" customWidth="1"/>
    <col min="4" max="4" width="4.625" customWidth="1"/>
    <col min="5" max="5" width="12.625" customWidth="1"/>
    <col min="6" max="7" width="13.625" customWidth="1"/>
    <col min="8" max="10" width="10.625" customWidth="1"/>
    <col min="11" max="11" width="13.625" customWidth="1"/>
    <col min="12" max="12" width="30.625" customWidth="1"/>
    <col min="13" max="14" width="13.625" customWidth="1"/>
    <col min="15" max="15" width="8.625" customWidth="1"/>
    <col min="16" max="16" width="12.625" customWidth="1"/>
    <col min="17" max="18" width="11.625" customWidth="1"/>
    <col min="19" max="19" width="13.625" customWidth="1"/>
    <col min="20" max="20" width="24.625" customWidth="1"/>
  </cols>
  <sheetData>
    <row r="1" spans="1:20" ht="30" customHeight="1" x14ac:dyDescent="0.3">
      <c r="A1" s="18" t="s">
        <v>223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</row>
    <row r="2" spans="1:20" ht="30" customHeight="1" x14ac:dyDescent="0.3">
      <c r="A2" s="19" t="s">
        <v>1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</row>
    <row r="3" spans="1:20" ht="30" customHeight="1" x14ac:dyDescent="0.3">
      <c r="A3" s="7" t="s">
        <v>202</v>
      </c>
      <c r="B3" s="7" t="s">
        <v>2</v>
      </c>
      <c r="C3" s="7" t="s">
        <v>3</v>
      </c>
      <c r="D3" s="7" t="s">
        <v>4</v>
      </c>
      <c r="E3" s="7" t="s">
        <v>224</v>
      </c>
      <c r="F3" s="7" t="s">
        <v>225</v>
      </c>
      <c r="G3" s="7" t="s">
        <v>205</v>
      </c>
      <c r="H3" s="7" t="s">
        <v>226</v>
      </c>
      <c r="I3" s="7" t="s">
        <v>227</v>
      </c>
      <c r="J3" s="7" t="s">
        <v>228</v>
      </c>
      <c r="K3" s="7" t="s">
        <v>229</v>
      </c>
      <c r="L3" s="7" t="s">
        <v>230</v>
      </c>
      <c r="M3" s="7" t="s">
        <v>231</v>
      </c>
      <c r="N3" s="7" t="s">
        <v>232</v>
      </c>
      <c r="O3" s="7" t="s">
        <v>203</v>
      </c>
      <c r="P3" s="7" t="s">
        <v>233</v>
      </c>
      <c r="Q3" s="1" t="s">
        <v>52</v>
      </c>
      <c r="R3" s="1" t="s">
        <v>52</v>
      </c>
      <c r="S3" s="1" t="s">
        <v>52</v>
      </c>
      <c r="T3" s="1" t="s">
        <v>237</v>
      </c>
    </row>
  </sheetData>
  <mergeCells count="2">
    <mergeCell ref="A1:P1"/>
    <mergeCell ref="A2:P2"/>
  </mergeCells>
  <phoneticPr fontId="1" type="noConversion"/>
  <pageMargins left="0.78740157480314954" right="0" top="0.39370078740157477" bottom="0.39370078740157477" header="0" footer="0"/>
  <pageSetup paperSize="9" scale="41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FC38A1-1988-4BCD-9312-A615E08A885D}">
  <dimension ref="A1:D3"/>
  <sheetViews>
    <sheetView workbookViewId="0"/>
  </sheetViews>
  <sheetFormatPr defaultRowHeight="16.5" x14ac:dyDescent="0.3"/>
  <cols>
    <col min="1" max="1" width="60.625" customWidth="1"/>
    <col min="3" max="3" width="15.625" customWidth="1"/>
    <col min="4" max="4" width="24.625" hidden="1" customWidth="1"/>
  </cols>
  <sheetData>
    <row r="1" spans="1:4" x14ac:dyDescent="0.3">
      <c r="A1" t="s">
        <v>206</v>
      </c>
      <c r="B1" t="s">
        <v>215</v>
      </c>
      <c r="C1" t="s">
        <v>216</v>
      </c>
      <c r="D1" t="s">
        <v>234</v>
      </c>
    </row>
    <row r="2" spans="1:4" x14ac:dyDescent="0.3">
      <c r="A2" s="1" t="s">
        <v>235</v>
      </c>
      <c r="B2">
        <v>100</v>
      </c>
      <c r="D2" s="1" t="s">
        <v>83</v>
      </c>
    </row>
    <row r="3" spans="1:4" x14ac:dyDescent="0.3">
      <c r="A3" t="s">
        <v>236</v>
      </c>
      <c r="C3">
        <v>2</v>
      </c>
      <c r="D3" s="1" t="s">
        <v>207</v>
      </c>
    </row>
  </sheetData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99938D-DD75-44B3-A83C-01D158B2627F}">
  <dimension ref="A1:M43"/>
  <sheetViews>
    <sheetView workbookViewId="0"/>
  </sheetViews>
  <sheetFormatPr defaultRowHeight="16.5" x14ac:dyDescent="0.3"/>
  <sheetData>
    <row r="1" spans="1:7" x14ac:dyDescent="0.3">
      <c r="A1" t="s">
        <v>296</v>
      </c>
    </row>
    <row r="2" spans="1:7" x14ac:dyDescent="0.3">
      <c r="A2" s="1" t="s">
        <v>297</v>
      </c>
      <c r="B2" t="s">
        <v>298</v>
      </c>
      <c r="C2" s="1" t="s">
        <v>299</v>
      </c>
    </row>
    <row r="3" spans="1:7" x14ac:dyDescent="0.3">
      <c r="A3" s="1" t="s">
        <v>300</v>
      </c>
      <c r="B3" t="s">
        <v>301</v>
      </c>
    </row>
    <row r="4" spans="1:7" x14ac:dyDescent="0.3">
      <c r="A4" s="1" t="s">
        <v>302</v>
      </c>
      <c r="B4">
        <v>5</v>
      </c>
    </row>
    <row r="5" spans="1:7" x14ac:dyDescent="0.3">
      <c r="A5" s="1" t="s">
        <v>303</v>
      </c>
      <c r="B5">
        <v>5</v>
      </c>
    </row>
    <row r="6" spans="1:7" x14ac:dyDescent="0.3">
      <c r="A6" s="1" t="s">
        <v>304</v>
      </c>
      <c r="B6" t="s">
        <v>305</v>
      </c>
    </row>
    <row r="7" spans="1:7" x14ac:dyDescent="0.3">
      <c r="A7" s="1" t="s">
        <v>306</v>
      </c>
      <c r="B7" t="s">
        <v>307</v>
      </c>
      <c r="C7">
        <v>1</v>
      </c>
    </row>
    <row r="8" spans="1:7" x14ac:dyDescent="0.3">
      <c r="A8" s="1" t="s">
        <v>308</v>
      </c>
      <c r="B8" t="s">
        <v>307</v>
      </c>
      <c r="C8">
        <v>2</v>
      </c>
    </row>
    <row r="9" spans="1:7" x14ac:dyDescent="0.3">
      <c r="A9" s="1" t="s">
        <v>309</v>
      </c>
      <c r="B9" t="s">
        <v>208</v>
      </c>
      <c r="C9" t="s">
        <v>209</v>
      </c>
      <c r="D9" t="s">
        <v>210</v>
      </c>
      <c r="E9" t="s">
        <v>211</v>
      </c>
      <c r="F9" t="s">
        <v>212</v>
      </c>
      <c r="G9" t="s">
        <v>310</v>
      </c>
    </row>
    <row r="10" spans="1:7" x14ac:dyDescent="0.3">
      <c r="A10" s="1" t="s">
        <v>311</v>
      </c>
      <c r="B10">
        <v>1466</v>
      </c>
      <c r="C10">
        <v>0</v>
      </c>
      <c r="D10">
        <v>0</v>
      </c>
    </row>
    <row r="11" spans="1:7" x14ac:dyDescent="0.3">
      <c r="A11" s="1" t="s">
        <v>312</v>
      </c>
      <c r="B11" t="s">
        <v>313</v>
      </c>
      <c r="C11">
        <v>4</v>
      </c>
    </row>
    <row r="12" spans="1:7" x14ac:dyDescent="0.3">
      <c r="A12" s="1" t="s">
        <v>314</v>
      </c>
      <c r="B12" t="s">
        <v>313</v>
      </c>
      <c r="C12">
        <v>4</v>
      </c>
    </row>
    <row r="13" spans="1:7" x14ac:dyDescent="0.3">
      <c r="A13" s="1" t="s">
        <v>315</v>
      </c>
      <c r="B13" t="s">
        <v>313</v>
      </c>
      <c r="C13">
        <v>3</v>
      </c>
    </row>
    <row r="14" spans="1:7" x14ac:dyDescent="0.3">
      <c r="A14" s="1" t="s">
        <v>316</v>
      </c>
      <c r="B14" t="s">
        <v>313</v>
      </c>
      <c r="C14">
        <v>5</v>
      </c>
    </row>
    <row r="15" spans="1:7" x14ac:dyDescent="0.3">
      <c r="A15" s="1" t="s">
        <v>317</v>
      </c>
      <c r="B15" t="s">
        <v>318</v>
      </c>
      <c r="C15" t="s">
        <v>319</v>
      </c>
      <c r="D15" t="s">
        <v>319</v>
      </c>
      <c r="E15" t="s">
        <v>319</v>
      </c>
      <c r="F15">
        <v>1</v>
      </c>
    </row>
    <row r="16" spans="1:7" x14ac:dyDescent="0.3">
      <c r="A16" s="1" t="s">
        <v>320</v>
      </c>
      <c r="B16">
        <v>0</v>
      </c>
      <c r="C16">
        <v>0</v>
      </c>
    </row>
    <row r="17" spans="1:13" x14ac:dyDescent="0.3">
      <c r="A17" s="1" t="s">
        <v>321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</row>
    <row r="18" spans="1:13" x14ac:dyDescent="0.3">
      <c r="A18" s="1" t="s">
        <v>322</v>
      </c>
      <c r="B18">
        <v>0</v>
      </c>
      <c r="C18">
        <v>0</v>
      </c>
    </row>
    <row r="19" spans="1:13" x14ac:dyDescent="0.3">
      <c r="A19" s="1" t="s">
        <v>323</v>
      </c>
    </row>
    <row r="20" spans="1:13" x14ac:dyDescent="0.3">
      <c r="A20" s="1" t="s">
        <v>324</v>
      </c>
      <c r="B20" s="1" t="s">
        <v>52</v>
      </c>
      <c r="C20">
        <v>1</v>
      </c>
    </row>
    <row r="21" spans="1:13" x14ac:dyDescent="0.3">
      <c r="A21" t="s">
        <v>326</v>
      </c>
      <c r="B21" t="s">
        <v>327</v>
      </c>
      <c r="C21" t="s">
        <v>328</v>
      </c>
    </row>
    <row r="22" spans="1:13" x14ac:dyDescent="0.3">
      <c r="A22">
        <v>1</v>
      </c>
      <c r="B22" s="1" t="s">
        <v>329</v>
      </c>
      <c r="C22" s="1" t="s">
        <v>251</v>
      </c>
    </row>
    <row r="23" spans="1:13" x14ac:dyDescent="0.3">
      <c r="A23">
        <v>2</v>
      </c>
      <c r="B23" s="1" t="s">
        <v>330</v>
      </c>
      <c r="C23" s="1" t="s">
        <v>331</v>
      </c>
    </row>
    <row r="24" spans="1:13" x14ac:dyDescent="0.3">
      <c r="A24">
        <v>3</v>
      </c>
      <c r="B24" s="1" t="s">
        <v>332</v>
      </c>
      <c r="C24" s="1" t="s">
        <v>333</v>
      </c>
    </row>
    <row r="25" spans="1:13" x14ac:dyDescent="0.3">
      <c r="A25">
        <v>4</v>
      </c>
      <c r="B25" s="1" t="s">
        <v>334</v>
      </c>
      <c r="C25" s="1" t="s">
        <v>335</v>
      </c>
    </row>
    <row r="26" spans="1:13" x14ac:dyDescent="0.3">
      <c r="A26">
        <v>5</v>
      </c>
      <c r="B26" s="1" t="s">
        <v>336</v>
      </c>
      <c r="C26" s="1" t="s">
        <v>52</v>
      </c>
    </row>
    <row r="27" spans="1:13" x14ac:dyDescent="0.3">
      <c r="A27">
        <v>6</v>
      </c>
      <c r="B27" s="1" t="s">
        <v>337</v>
      </c>
      <c r="C27" s="1" t="s">
        <v>52</v>
      </c>
    </row>
    <row r="28" spans="1:13" x14ac:dyDescent="0.3">
      <c r="A28">
        <v>7</v>
      </c>
      <c r="B28" s="1" t="s">
        <v>338</v>
      </c>
      <c r="C28" s="1" t="s">
        <v>52</v>
      </c>
    </row>
    <row r="29" spans="1:13" x14ac:dyDescent="0.3">
      <c r="A29">
        <v>8</v>
      </c>
      <c r="B29" s="1" t="s">
        <v>338</v>
      </c>
      <c r="C29" s="1" t="s">
        <v>52</v>
      </c>
    </row>
    <row r="30" spans="1:13" x14ac:dyDescent="0.3">
      <c r="A30">
        <v>9</v>
      </c>
      <c r="B30" s="1" t="s">
        <v>338</v>
      </c>
      <c r="C30" s="1" t="s">
        <v>52</v>
      </c>
    </row>
    <row r="31" spans="1:13" x14ac:dyDescent="0.3">
      <c r="A31" t="s">
        <v>318</v>
      </c>
      <c r="B31" s="1" t="s">
        <v>339</v>
      </c>
      <c r="C31" s="1" t="s">
        <v>52</v>
      </c>
    </row>
    <row r="32" spans="1:13" x14ac:dyDescent="0.3">
      <c r="A32" t="s">
        <v>213</v>
      </c>
      <c r="B32" s="1" t="s">
        <v>340</v>
      </c>
      <c r="C32" s="1" t="s">
        <v>52</v>
      </c>
    </row>
    <row r="33" spans="1:3" x14ac:dyDescent="0.3">
      <c r="A33" t="s">
        <v>307</v>
      </c>
      <c r="B33" s="1" t="s">
        <v>339</v>
      </c>
      <c r="C33" s="1" t="s">
        <v>52</v>
      </c>
    </row>
    <row r="34" spans="1:3" x14ac:dyDescent="0.3">
      <c r="A34" t="s">
        <v>298</v>
      </c>
      <c r="B34" s="1" t="s">
        <v>339</v>
      </c>
      <c r="C34" s="1" t="s">
        <v>52</v>
      </c>
    </row>
    <row r="35" spans="1:3" x14ac:dyDescent="0.3">
      <c r="A35" t="s">
        <v>341</v>
      </c>
      <c r="B35" s="1" t="s">
        <v>339</v>
      </c>
      <c r="C35" s="1" t="s">
        <v>52</v>
      </c>
    </row>
    <row r="36" spans="1:3" x14ac:dyDescent="0.3">
      <c r="A36" t="s">
        <v>62</v>
      </c>
      <c r="B36" s="1" t="s">
        <v>339</v>
      </c>
      <c r="C36" s="1" t="s">
        <v>52</v>
      </c>
    </row>
    <row r="37" spans="1:3" x14ac:dyDescent="0.3">
      <c r="A37" t="s">
        <v>342</v>
      </c>
      <c r="B37" s="1" t="s">
        <v>339</v>
      </c>
      <c r="C37" s="1" t="s">
        <v>52</v>
      </c>
    </row>
    <row r="38" spans="1:3" x14ac:dyDescent="0.3">
      <c r="A38" t="s">
        <v>343</v>
      </c>
      <c r="B38" s="1" t="s">
        <v>339</v>
      </c>
      <c r="C38" s="1" t="s">
        <v>52</v>
      </c>
    </row>
    <row r="39" spans="1:3" x14ac:dyDescent="0.3">
      <c r="A39" t="s">
        <v>344</v>
      </c>
      <c r="B39" s="1" t="s">
        <v>339</v>
      </c>
      <c r="C39" s="1" t="s">
        <v>52</v>
      </c>
    </row>
    <row r="40" spans="1:3" x14ac:dyDescent="0.3">
      <c r="A40" t="s">
        <v>345</v>
      </c>
      <c r="B40" s="1" t="s">
        <v>339</v>
      </c>
      <c r="C40" s="1" t="s">
        <v>52</v>
      </c>
    </row>
    <row r="43" spans="1:3" x14ac:dyDescent="0.3">
      <c r="A43" t="s">
        <v>325</v>
      </c>
      <c r="B43">
        <v>1234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6</vt:i4>
      </vt:variant>
    </vt:vector>
  </HeadingPairs>
  <TitlesOfParts>
    <vt:vector size="13" baseType="lpstr">
      <vt:lpstr>원가계산서</vt:lpstr>
      <vt:lpstr>공종별집계표</vt:lpstr>
      <vt:lpstr>공종별내역서</vt:lpstr>
      <vt:lpstr>공량설정</vt:lpstr>
      <vt:lpstr>공량산출근거서_일위대가</vt:lpstr>
      <vt:lpstr>공량설정_일위대가</vt:lpstr>
      <vt:lpstr> 공사설정 </vt:lpstr>
      <vt:lpstr>공종별내역서!Print_Area</vt:lpstr>
      <vt:lpstr>공종별집계표!Print_Area</vt:lpstr>
      <vt:lpstr>공량산출근거서_일위대가!Print_Titles</vt:lpstr>
      <vt:lpstr>공종별내역서!Print_Titles</vt:lpstr>
      <vt:lpstr>공종별집계표!Print_Titles</vt:lpstr>
      <vt:lpstr>원가계산서!Print_Titles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DJTP</cp:lastModifiedBy>
  <dcterms:created xsi:type="dcterms:W3CDTF">2026-01-13T04:56:29Z</dcterms:created>
  <dcterms:modified xsi:type="dcterms:W3CDTF">2026-08-11T02:12:23Z</dcterms:modified>
</cp:coreProperties>
</file>